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" sheetId="2" r:id="rId1"/>
  </sheets>
  <definedNames>
    <definedName name="_xlnm.Print_Titles" localSheetId="0">'Лист1 '!$6:$9</definedName>
    <definedName name="_xlnm.Print_Area" localSheetId="0">'Лист1 '!$A$1:$G$608</definedName>
  </definedNames>
  <calcPr calcId="152511"/>
</workbook>
</file>

<file path=xl/calcChain.xml><?xml version="1.0" encoding="utf-8"?>
<calcChain xmlns="http://schemas.openxmlformats.org/spreadsheetml/2006/main">
  <c r="F573" i="2" l="1"/>
  <c r="F566" i="2"/>
  <c r="F559" i="2"/>
  <c r="F552" i="2"/>
  <c r="F545" i="2"/>
  <c r="F518" i="2" l="1"/>
  <c r="F510" i="2" s="1"/>
  <c r="F517" i="2"/>
  <c r="F509" i="2" s="1"/>
  <c r="F516" i="2"/>
  <c r="F508" i="2" s="1"/>
  <c r="F515" i="2"/>
  <c r="F507" i="2" s="1"/>
  <c r="F514" i="2"/>
  <c r="F506" i="2" s="1"/>
  <c r="F513" i="2"/>
  <c r="F478" i="2"/>
  <c r="F477" i="2"/>
  <c r="F476" i="2"/>
  <c r="F475" i="2"/>
  <c r="F474" i="2"/>
  <c r="F473" i="2"/>
  <c r="F444" i="2"/>
  <c r="F443" i="2"/>
  <c r="F442" i="2"/>
  <c r="F441" i="2"/>
  <c r="F440" i="2"/>
  <c r="F439" i="2"/>
  <c r="F394" i="2"/>
  <c r="F393" i="2"/>
  <c r="F392" i="2"/>
  <c r="F391" i="2"/>
  <c r="F390" i="2"/>
  <c r="F389" i="2"/>
  <c r="F372" i="2"/>
  <c r="F371" i="2"/>
  <c r="F370" i="2"/>
  <c r="F369" i="2"/>
  <c r="F368" i="2"/>
  <c r="F367" i="2"/>
  <c r="F259" i="2"/>
  <c r="F258" i="2"/>
  <c r="F251" i="2" s="1"/>
  <c r="F257" i="2"/>
  <c r="F250" i="2" s="1"/>
  <c r="F256" i="2"/>
  <c r="F249" i="2" s="1"/>
  <c r="F255" i="2"/>
  <c r="F248" i="2" s="1"/>
  <c r="F254" i="2"/>
  <c r="F247" i="2" s="1"/>
  <c r="F252" i="2"/>
  <c r="F202" i="2"/>
  <c r="F201" i="2"/>
  <c r="F200" i="2"/>
  <c r="F199" i="2"/>
  <c r="F198" i="2"/>
  <c r="F197" i="2"/>
  <c r="F124" i="2"/>
  <c r="F123" i="2"/>
  <c r="F122" i="2"/>
  <c r="F121" i="2"/>
  <c r="F120" i="2"/>
  <c r="F119" i="2"/>
  <c r="F32" i="2"/>
  <c r="F31" i="2"/>
  <c r="F30" i="2"/>
  <c r="F29" i="2"/>
  <c r="F28" i="2"/>
  <c r="F27" i="2"/>
  <c r="F33" i="2" l="1"/>
  <c r="F21" i="2"/>
  <c r="F13" i="2" s="1"/>
  <c r="F23" i="2"/>
  <c r="F373" i="2"/>
  <c r="F395" i="2"/>
  <c r="F445" i="2"/>
  <c r="F479" i="2"/>
  <c r="F19" i="2"/>
  <c r="F25" i="2" s="1"/>
  <c r="F20" i="2"/>
  <c r="F12" i="2" s="1"/>
  <c r="F22" i="2"/>
  <c r="F14" i="2" s="1"/>
  <c r="F24" i="2"/>
  <c r="F16" i="2" s="1"/>
  <c r="F253" i="2"/>
  <c r="F519" i="2"/>
  <c r="F505" i="2"/>
  <c r="F511" i="2" s="1"/>
  <c r="F15" i="2"/>
  <c r="F125" i="2"/>
  <c r="F203" i="2"/>
  <c r="F17" i="2" l="1"/>
  <c r="F11" i="2"/>
</calcChain>
</file>

<file path=xl/comments1.xml><?xml version="1.0" encoding="utf-8"?>
<comments xmlns="http://schemas.openxmlformats.org/spreadsheetml/2006/main">
  <authors>
    <author>Автор</author>
  </authors>
  <commentList>
    <comment ref="D3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  вентиляции, электроснабжения</t>
        </r>
      </text>
    </comment>
    <comment ref="D3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фасада</t>
        </r>
      </text>
    </comment>
    <comment ref="D35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2024 - Проведение инструментального обследования (0,8 млн. руб.);
2025 - Разработка ПСД (1,5 млн. руб.);
2026 - кап. ремонт</t>
        </r>
      </text>
    </comment>
    <comment ref="D357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2024 - Проведение инструментального обследования (0,2 млн. руб.);
2025 - Разработка ПСД (0,5 млн. руб.);
2026 - кап. ремонт</t>
        </r>
      </text>
    </comment>
    <comment ref="D36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Согласованное с МЗИО медико-техническое задание на строительство направлено в  ОГКУ «Управление капитального строительства Иркутской области»</t>
        </r>
      </text>
    </comment>
    <comment ref="E4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том числе 1 парк</t>
        </r>
      </text>
    </comment>
    <comment ref="I4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том числе 1 парк</t>
        </r>
      </text>
    </comment>
  </commentList>
</comments>
</file>

<file path=xl/sharedStrings.xml><?xml version="1.0" encoding="utf-8"?>
<sst xmlns="http://schemas.openxmlformats.org/spreadsheetml/2006/main" count="708" uniqueCount="278">
  <si>
    <t>Создаваемые рабочие места, ед.</t>
  </si>
  <si>
    <t>Итого</t>
  </si>
  <si>
    <t>№ п/п</t>
  </si>
  <si>
    <t>ИТОГО ПО РАЗДЕЛУ</t>
  </si>
  <si>
    <t>Создание индустриального технопарка "Усолье-Промтех"</t>
  </si>
  <si>
    <t>Строительство фармацевтического завода ООО "Фармасинтез-Хеми"</t>
  </si>
  <si>
    <t>Отдел спорта и молодёжной политики управления по социально-культурным вопросам администрации города Усолье-Сибирское</t>
  </si>
  <si>
    <t>Строительство физкультурно-оздоровительного комплекса</t>
  </si>
  <si>
    <t>Физическая культура и спорт</t>
  </si>
  <si>
    <t>Строительство многофункционального физкультурно-оздоровительного ледового комплекса</t>
  </si>
  <si>
    <t xml:space="preserve">ИТОГО </t>
  </si>
  <si>
    <t>Образование</t>
  </si>
  <si>
    <t>Отдел образования управления по социально-культурным вопросам администрации города Усолье-Сибирское</t>
  </si>
  <si>
    <t>Капитальный ремонт в образовательных организациях</t>
  </si>
  <si>
    <t>Укрепление и модернизация материально-технической базы в образовательных учреждениях</t>
  </si>
  <si>
    <t>Культура</t>
  </si>
  <si>
    <t>2019*</t>
  </si>
  <si>
    <t>Отдел культуры управления по социально-культурным вопросам администрации города Усолье-Сибирское</t>
  </si>
  <si>
    <t>2020*</t>
  </si>
  <si>
    <t>Капитальный ремонт МБУК "Усольская городская централизованная библиотечная система"</t>
  </si>
  <si>
    <t>Капитальный ремонт МБУК "Дом культуры "Мир"</t>
  </si>
  <si>
    <t>Строительство современной модельной библиотеки</t>
  </si>
  <si>
    <t>2021*</t>
  </si>
  <si>
    <t>Строительство школы искусств</t>
  </si>
  <si>
    <t>Строительство музея под открытым небом в старой части города</t>
  </si>
  <si>
    <t>2022*</t>
  </si>
  <si>
    <t>Здравоохранение</t>
  </si>
  <si>
    <t>Капитальный ремонт учреждений здравоохранения</t>
  </si>
  <si>
    <t>Развитие коммунальной инфраструктуры</t>
  </si>
  <si>
    <t xml:space="preserve">Строительство водопровода в целях водоснабжения населения, проживающего по улицам Российская, Ленинградская   </t>
  </si>
  <si>
    <t>ВСЕГО</t>
  </si>
  <si>
    <t>2</t>
  </si>
  <si>
    <t>Строительство многофункциональных спортивных площадок</t>
  </si>
  <si>
    <t>Жилищное хозяйство - доступное жилье</t>
  </si>
  <si>
    <t>Оказание финансовой поддержки в решении жилищной проблемы молодых семей, признанных в установленном порядке нуждающимися в улучшении жилищных условий</t>
  </si>
  <si>
    <t>Комитет по городскому хозяйству администрации города Усолье-Сибирское</t>
  </si>
  <si>
    <t xml:space="preserve">Строительство централизованных сетей водоснабжения и водоотведения в районе поселка Зеленый (магистральных и уличных сетей водоснабжения через закольцовку п. Западный, п. Зеленый, ул. Восточная, с выходом на п. Южный и п. Солнечный, с закольцовкой по ул. Луначарского с целью обеспечения питьевой водой жителей улиц Островского и Плеханова)  </t>
  </si>
  <si>
    <t>Переселение граждан из аварийного жилищного фонда, признанного непригодным для проживания</t>
  </si>
  <si>
    <t>Развитие городской среды и благоустройство</t>
  </si>
  <si>
    <t>Ремонт автомобильных дорог общего пользования местного значения</t>
  </si>
  <si>
    <t xml:space="preserve">Ремонт автомобильных дорог общего пользования к садоводствам </t>
  </si>
  <si>
    <t>Благоустройство дворовых территорий многоквартирных домов</t>
  </si>
  <si>
    <t>Благоустройство территорий общего пользования</t>
  </si>
  <si>
    <t>Демеркуризация цеха ртутного электролиза ООО "Усольехимпром"</t>
  </si>
  <si>
    <t>Охрана окружающей среды</t>
  </si>
  <si>
    <t>Рекультивация шламонакопителя промышленных отходов, накопленных в результате производственной деятельности прошлых лет</t>
  </si>
  <si>
    <t>Модернизация производства АО "Усолье-Сибирский химико-фармацевтический завод" за счет:
1) реконструкции действующих схем производства активных фармацевтических субстанций и строительства новых схем по производству активных фармацевтических субстанций;
2) строительства 6-ти участков по изготовлению готовых твердых лекарственных средств и 1-го участка готовых жидких лекарственных средств;
3) строительства технологической схемы производства лекарственного средства "фенибут"</t>
  </si>
  <si>
    <t xml:space="preserve">Инвестиционные проекты, направленные
на диверсификацию экономики и развитие малого бизнеса
</t>
  </si>
  <si>
    <t>6 тыс. чел. будут обеспечены водоснабжением</t>
  </si>
  <si>
    <t>12 тыс. чел. будут обеспечены водоснабжением</t>
  </si>
  <si>
    <t>Организация производства фанеры из древесины лиственных пород ООО "Тимбер"</t>
  </si>
  <si>
    <t>Строительство завода по производству мороженого ООО "Фабрика мороженого СМК"</t>
  </si>
  <si>
    <t>Производство кабельно-проводниковой продукции и изделий из ПВХ ООО "Усолье-Сибирский электротехнический завод"</t>
  </si>
  <si>
    <t>825 детей</t>
  </si>
  <si>
    <t>350 детей</t>
  </si>
  <si>
    <t>2024-2030</t>
  </si>
  <si>
    <t>СОШ 15, СОШ 17</t>
  </si>
  <si>
    <t>СОШ 16</t>
  </si>
  <si>
    <t>Техническое оснащение пищеблоков, прачечных образовательных учреждений</t>
  </si>
  <si>
    <t>Оснащение спортивных площадок общеобразовательных учреждений</t>
  </si>
  <si>
    <t>Обеспечение доступности объектов образования г.Усолье-Сибирское для нужд инвалидов и маломобильных групп населения</t>
  </si>
  <si>
    <t>2023*</t>
  </si>
  <si>
    <t>2024-2030*</t>
  </si>
  <si>
    <t>2 площадки</t>
  </si>
  <si>
    <t>3 площадки</t>
  </si>
  <si>
    <t>СОШ №№ 3, 7, 13,  Д/С №№ 29, 32, 33, 37, 38</t>
  </si>
  <si>
    <t>Лицей № 1, СОШ №№ 16, 17, Д/С №№ 3, 34, 39, 40, 42, 43</t>
  </si>
  <si>
    <t>Гимназия № 9, СОШ №№ 5, 12,  Д/С №№ 5, 6, 8, 10, 21, 44</t>
  </si>
  <si>
    <r>
      <t>Лицей № 1</t>
    </r>
    <r>
      <rPr>
        <sz val="10"/>
        <color theme="1"/>
        <rFont val="Times New Roman"/>
        <family val="1"/>
        <charset val="204"/>
      </rPr>
      <t>, СОШ 10</t>
    </r>
  </si>
  <si>
    <t>Строительство хоккейных кортов</t>
  </si>
  <si>
    <t>1 корт</t>
  </si>
  <si>
    <t>СОЦИАЛЬНО-ЭКОНОМИЧЕСКОГО РАЗВИТИЯ МУНИЦИПАЛЬНОГО ОБРАЗОВАНИЯ "ГОРОД УСОЛЬЕ-СИБИРСКОЕ"</t>
  </si>
  <si>
    <t>Разработка ПСД</t>
  </si>
  <si>
    <t xml:space="preserve">Проведение инструментального обследования </t>
  </si>
  <si>
    <t>Разработка ПСД на ремонт фасада</t>
  </si>
  <si>
    <t>Ограждение больничного городка с установкой шлагбаумов, Куйбышева, 4</t>
  </si>
  <si>
    <t>Дорожное покрытие  и благоустройство больничного городка, Куйбышева, 4</t>
  </si>
  <si>
    <t>Дорожное покрытие, устройство парковки  и благоустройство территории поликлиник № 1 и № 2, Комсомольский 54-56, Ленина, 71</t>
  </si>
  <si>
    <t>2024*-2030</t>
  </si>
  <si>
    <t>Строительство патолого-анатомического отделения, Куйбышева, 4Г</t>
  </si>
  <si>
    <t xml:space="preserve">Разработка ПСД </t>
  </si>
  <si>
    <t>10 семей</t>
  </si>
  <si>
    <t>70 семей</t>
  </si>
  <si>
    <t xml:space="preserve">Мэр города Усолье-Сибирское </t>
  </si>
  <si>
    <t>Капитальный ремонт пищеблоков образовательных учреждений</t>
  </si>
  <si>
    <t>Строительство столовой в спортивном лагере "Смена"</t>
  </si>
  <si>
    <t>Строительство банно-прачечного комбината в спортивном лагере "Смена"</t>
  </si>
  <si>
    <t>Капитальный ремонт фасада МБКДУ "Дворец культуры"</t>
  </si>
  <si>
    <t>Капитальный ремонт большого зала МБКДУ "Дворец культуры"</t>
  </si>
  <si>
    <t>Капитальный ремонт МБУ ДО "Детская музыкальная школа"</t>
  </si>
  <si>
    <t>Капитальный ремонт МБУ ДО "Детская художественная школа" (фасад, крыша, полы)</t>
  </si>
  <si>
    <t>Капитальный ремонт МБУК "Усольский историко-краеведческий музей"</t>
  </si>
  <si>
    <t xml:space="preserve"> ОГБУЗ "Усольская городская больница"</t>
  </si>
  <si>
    <t>Строительство спортивного комплекса на территории лыжной базы</t>
  </si>
  <si>
    <t>Оснащение консультативных пунктов в общеобразовательных учреждениях, дошкольных учреждениях, учреждениях дополнительного образования</t>
  </si>
  <si>
    <t>2024*-2030*</t>
  </si>
  <si>
    <t>1 корт (крытый)</t>
  </si>
  <si>
    <t xml:space="preserve">Муниципальная программа города Усолье-Сибирское "Развитие образования" ;
Государственная программа Иркутской области "Развитие образования" </t>
  </si>
  <si>
    <t xml:space="preserve">Муниципальная программа города Усолье-Сибирское "Развитие культуры и архивного дела";
Государственная программа Иркутской области "Развитие культуры" </t>
  </si>
  <si>
    <t xml:space="preserve">Муниципальная программа города Усолье-Сибирское "Развитие физической культуры и спорта";                                           Государственная программа Иркутской области "Развитие физической культуры и спорта" </t>
  </si>
  <si>
    <t xml:space="preserve">Государственная программа Иркутской области "Развитие здравоохранения" </t>
  </si>
  <si>
    <t xml:space="preserve">Муниципальная программа города Усолье-Сибирское "Обеспечение населения доступным жильем", Государственная программа Иркутской области "Доступное жилье" </t>
  </si>
  <si>
    <t xml:space="preserve">Муниципальная программа города Усолье-Сибирское "Развитие жилищно- коммунального хозяйства"; 
Государственная программа Иркутской области "Развитие жилищно-коммунального хозяйства Иркутской области" </t>
  </si>
  <si>
    <t>Строительство централизованных сетей электроснабжения в районе п. Западный, п. Южный, Глиняный карьер, Саннолыжный</t>
  </si>
  <si>
    <t>12,3 тыс. чел. будут обеспечены электроснабжением</t>
  </si>
  <si>
    <t>Строительство централизованных сетей электроснабжения в районе п. Каркасный: ул. Солеваров, ул. Бережки, ул. Ангарская</t>
  </si>
  <si>
    <t>0,2 тыс. чел. будут обеспечены электроснабжением</t>
  </si>
  <si>
    <t>Изменение гидрологического режима реки Шелестиха путем перепуска поверхностного стока в подземные водоносные горизонты</t>
  </si>
  <si>
    <t xml:space="preserve">Муниципальная программа города Усолье-Сибирское "Развитие образования" ;
Государственная программа Иркутской области "Социальная поддержка населения" </t>
  </si>
  <si>
    <t>Гимназия №1, СОШ №6</t>
  </si>
  <si>
    <t>СОШ 5, СОШ 12</t>
  </si>
  <si>
    <t xml:space="preserve">Федеральная целевая программа "Охрана озера Байкал и социально-экономическое развитие Байкальской природной территории на 2012 - 2020 годы";
 Государственная программа Иркутской области "Охрана окружающей среды" </t>
  </si>
  <si>
    <t>За счет внебюджетных источников</t>
  </si>
  <si>
    <t xml:space="preserve">Муниципальная программа города Усолье-Сибирское "Формирование современной городской среды" на 2018-2022 годы; 
Государственная программа Иркутской области "Формирование современной городской среды" на 2018-2022 годы
</t>
  </si>
  <si>
    <t>Стратегические задача 1: Обеспечение достойных условий жизни</t>
  </si>
  <si>
    <t>Стратегические задача 2: Создание возможностей для работы и бизнеса</t>
  </si>
  <si>
    <t>Производство беспружинных матрасов и матрасов с мультизонами комфорта ООО "БайкалИнвестПром"</t>
  </si>
  <si>
    <t>Организация предприятия по выпуску машин и оборудования для добычи полезных ископаемых и строительства ООО ЗТО "Минерал"</t>
  </si>
  <si>
    <t xml:space="preserve">АО "Усолье-Сибирский химфармзавод" </t>
  </si>
  <si>
    <t xml:space="preserve">ООО "Фармасинтез-Хеми" </t>
  </si>
  <si>
    <t>ООО "УК "Усолье-Промтех"</t>
  </si>
  <si>
    <t>ООО "Тимбер"</t>
  </si>
  <si>
    <t xml:space="preserve">ООО "Фабрика мороженого СМК" </t>
  </si>
  <si>
    <t xml:space="preserve">ООО "Усолье-Сибирский электротехнический завод" </t>
  </si>
  <si>
    <t xml:space="preserve">ООО "БайкалИнвестПром" </t>
  </si>
  <si>
    <t>ООО ЗТО "Минерал"</t>
  </si>
  <si>
    <t>М.В. Торопкин</t>
  </si>
  <si>
    <t xml:space="preserve">Объем инвестиций в основной капитал - 100,0 млн. руб. </t>
  </si>
  <si>
    <t xml:space="preserve">Устройство наружного освещения города Усолье-Сибирское </t>
  </si>
  <si>
    <t>1 Мая, Советская</t>
  </si>
  <si>
    <t xml:space="preserve">по улицам: Братья Михалевы, Свердлова, Шевченко (в районе дома 16, столовой № 12) </t>
  </si>
  <si>
    <t>ул. Бережки, Фрунзе</t>
  </si>
  <si>
    <t>ул. Коммунальная</t>
  </si>
  <si>
    <t>ул. Менделеева</t>
  </si>
  <si>
    <t xml:space="preserve">Муниципальная программа города Усолье-Сибирское "Развитие жилищно- коммунального хозяйства";
Государственная программа Иркутской области "Реализация государственной политики в сфере строительства, дорожного хозяйства" </t>
  </si>
  <si>
    <t>Муниципальная программа города Усолье-Сибирское "Развитие жилищно- коммунального хозяйства";
Государственная программа Иркутской области "Развитие сельского хозяйства и регулирование рынков сельскохозяйственной продукции, сырья и продовольствия"</t>
  </si>
  <si>
    <t>568 чел.</t>
  </si>
  <si>
    <t>423 чел.</t>
  </si>
  <si>
    <t>197 чел.</t>
  </si>
  <si>
    <t xml:space="preserve">Муниципальная программа города Усолье-Сибирское "Охрана окружающей среды";
Государственная программа Иркутской области "Охрана окружающей среды" </t>
  </si>
  <si>
    <t>1,95 км                                                                                                           СНТ Березка, Строитель-1, Лесовод, Кедр</t>
  </si>
  <si>
    <t>Рекультивация и строительство нового полигона ТКО</t>
  </si>
  <si>
    <t>в 2-х общеобразовательных учреждениях</t>
  </si>
  <si>
    <t>в 6-ти общеобразовательных учреждениях</t>
  </si>
  <si>
    <t>Гимназия № 1, СОШ № 6, ДС №№ 43, 6, 18</t>
  </si>
  <si>
    <t>Лицей № 1, СОШ № 10, ДС №№ 44, 42</t>
  </si>
  <si>
    <t>СОШ № 16, ДС №№ 25, 31, 7, 39</t>
  </si>
  <si>
    <t>9,8 км                                             
(ул. Жуковского,  Бабушкина, Восточная, К.Цеткин, Крупской, Магистральная, Советская)</t>
  </si>
  <si>
    <t>7 семей</t>
  </si>
  <si>
    <t xml:space="preserve">Исключение негативного воздействия на окружающую среду </t>
  </si>
  <si>
    <t>Снижение уровня подъема воды, что приведет к предотвращению разлива реки Шелестиха</t>
  </si>
  <si>
    <t>Предотвращение деградации земель (в результате негативного воздействия хозяйственной и иной деятельности, природных и антропогенных факторов)</t>
  </si>
  <si>
    <t>Благоустройство прилегающей территории к "Спортивному комплексу "Химик"</t>
  </si>
  <si>
    <t>Снижение диаметра трубопровода с 150-200 мм до 57 мм, что повлечет за собой снижение теплопотерь при транспортировке энергоресурсов более чем в два раза.</t>
  </si>
  <si>
    <t xml:space="preserve">Капитальный ремонт участка тепловой сети надземного и подземного трубопровода до ТК-1 </t>
  </si>
  <si>
    <t>Техническое оснащение и ремонт оздоровительного загородного лагеря "Юность" и спортивного лагеря "Смена"</t>
  </si>
  <si>
    <t>Развитие дополнительных 2-х видов спорта (фигурное катание, хоккей)</t>
  </si>
  <si>
    <t>Установка пандусов (СОШ № 13, Гимназия 9 ДС №№ 33, 38, 39, 40, 35)</t>
  </si>
  <si>
    <t>СОШ № 15, ДС №№ 7, 5</t>
  </si>
  <si>
    <t>СОШ № 5, ДС №№ 38, 35, 6</t>
  </si>
  <si>
    <t>Объем инвестиций в основной капитал - 968,5 млн. руб. Создаваемые рабочие места - 370 ед. Мощность проекта: субстанции - 12,8 т/год, твердые лекарственные формы - 91,8 млн.уп./год, жидкие лекарственные формы - 402,6 млн.фл./год</t>
  </si>
  <si>
    <t>Объем инвестиций в основной капитал - 48,409 млн. руб. Создаваемые рабочие места - 46 ед. Мощность проекта: 15 400 м3/год.</t>
  </si>
  <si>
    <t>Объем инвестиций в основной капитал - 188,6 млн. руб. Создаваемые рабочие места - 79 ед. Мощность проекта: 7 300 тонн/год.</t>
  </si>
  <si>
    <t>Объем инвестиций в основной капитал - 53,531 млн. руб. Создаваемые рабочие места - 39 ед. Мощность проекта: кабельная продукция - 5 016 км, труба гофрированная - 6 804 км, кабель-канал - 1 428 км,спец-канал - 60 км, труба гладкая ПВХ - 840 км/год.</t>
  </si>
  <si>
    <t>Объем инвестиций в основной капитал - 14,2 млн. руб. Создаваемые рабочие места - 88 ед. Мощность проекта: 35 000 шт/год.</t>
  </si>
  <si>
    <t>4,5 км 
(ул. Интернациональная, ул. Ленина)</t>
  </si>
  <si>
    <t>9 км 
(ул. Интернациональная, пр-кт Комсомольский: 1 этап; ул. Ватутина, ул. Суворова, ул. Трактовая, ул. Толбухина, ул. Стопани)</t>
  </si>
  <si>
    <t>9,6 км 
(пр-кт Комсомольский: 2, 3  этапы, ул. Энгельса, ул. Дзержинского, ул. Коростова, ул. Луначарского, от ул. Плеханова до лыжной базы "Снежинка")</t>
  </si>
  <si>
    <t>5,6 км 
(пр-кт Комсомольский: 4 этап, ул. Карла Либкнехта, ул. Матросова, ул. Октябрьская, ул. Орджоникидзе, ул. Республики)</t>
  </si>
  <si>
    <t>Установка пандусов (СОШ №№ 10, 12, ДС №№ 1, 5, 42, 22, 6)</t>
  </si>
  <si>
    <t xml:space="preserve">Предотвращение негативного воздействия на здоровье человека и окружающую среду </t>
  </si>
  <si>
    <t>Наименование основных мероприятий</t>
  </si>
  <si>
    <t>Гимназия № 1, СОШ № 15,  Д/С №№ 6, 8, 26, 42, 43, ДДТ, СЮН, ДЮСШ</t>
  </si>
  <si>
    <t>Лицей, СОШ №№ 3, 10, 13, 17      Д/С №№ 5, 7, 17, 25, 35, 31, 39, 44</t>
  </si>
  <si>
    <t>Гимназия № 9, СОШ №№ 2, 5, 6, 10, 15, Д/С №№ 1, 18, 22, 26, СЮН</t>
  </si>
  <si>
    <t>СОШ №№ 15, 17, ДС №№ 10, 22</t>
  </si>
  <si>
    <t>СОШ №№ 5, 12, ДС №№ 37, 38, 40, 32, 1, 5, 3, 8, 21, 26, 29, 33, 35, 17</t>
  </si>
  <si>
    <t xml:space="preserve">Строительство новой школы </t>
  </si>
  <si>
    <t xml:space="preserve">Строительство муниципального бюджетного дошкольного образовательного учреждения (ясли- сад) </t>
  </si>
  <si>
    <t>Установка пандусов (СОШ № 5, ДС № 32)</t>
  </si>
  <si>
    <t>Установка пандусов (СОШ № 3, Гимназия № 1  ДС №№ 7, 26, 43, 44, 22)</t>
  </si>
  <si>
    <t>Установка пандусов (СОШ № 3, Гимназия № 1  ДС №№ 7, 26, 43, 44, 23)</t>
  </si>
  <si>
    <t xml:space="preserve">Муниципальная программа города Усолье-Сибирское "Развитие образования"; Муниципальная программа города Усолье-Сибирское "Доступная среда";
Государственная программа Иркутской области "Социальная поддержка населения" </t>
  </si>
  <si>
    <t>Установка пандусов (СОШ №№ 2, 8, 17, Лицей  ДС №№ 3, 8, 10, 17, 18, 25, 29, 31, 34, 37)</t>
  </si>
  <si>
    <t>Развитие спортивных видов (волейбол, футбол, баскетбол)</t>
  </si>
  <si>
    <t>Развитие лыжного спорта</t>
  </si>
  <si>
    <t>Срок реализации основных мероприятий</t>
  </si>
  <si>
    <t>Показатели реализации основных мероприятий</t>
  </si>
  <si>
    <t>Ответственные исполнители основных мероприятий</t>
  </si>
  <si>
    <t xml:space="preserve">          * Планируемый год реализации основных мероприятий.</t>
  </si>
  <si>
    <t>НА ПЕРИОД ДО 2030 ГОДА</t>
  </si>
  <si>
    <t xml:space="preserve">Капитальный ремонт детского стационара, Куйбышева,4  </t>
  </si>
  <si>
    <t>Ремонт вентиляции, отопления, ХВС, ГВС, канализации, электроснабжения,  слаботочных систем, фасада, кровли; замена лифта; отделочные работы; частичная замена окон и дверей</t>
  </si>
  <si>
    <t xml:space="preserve">Капитальный ремонт женской консультации, Молотовая, 70А </t>
  </si>
  <si>
    <t>Ремонт отопления, ХВС, ГВС, канализации, электроснабжения; отделочные работы; частичная замена окон и дверей</t>
  </si>
  <si>
    <t xml:space="preserve">Капитальный ремонт здания скорой медицинской помощи, Интернациональная, 6 </t>
  </si>
  <si>
    <t>Ремонт отопления, ХВС, ГВС, канализации; утепление кровли; отделочные работы; частичная замена дверей</t>
  </si>
  <si>
    <t xml:space="preserve">Выборочный капитальный ремонт поликлиники № 1 , корпус 2, Комсомольский, 54 </t>
  </si>
  <si>
    <t>Отделочные работы</t>
  </si>
  <si>
    <t xml:space="preserve">Капитальный ремонт поликлиники № 2, Ленина 71 </t>
  </si>
  <si>
    <t>Ремонт вентиляции, отопления, ХВС, ГВС, канализации; отделочные работы; замена окон и дверей</t>
  </si>
  <si>
    <t xml:space="preserve">Капитальный ремонт стационара № 1, Куйбышева, 4  </t>
  </si>
  <si>
    <t>Ремонт вентиляции, отопления, ХВС, ГВС, канализации, электроснабжения,  слаботочных систем, фасада, кровли; замена лифта, подъемника; отделочные работы; частичная замена окон и дверей</t>
  </si>
  <si>
    <t xml:space="preserve">Выборочный капитальный ремонт  гинекологического отделения, Куйбышева, 4 Д </t>
  </si>
  <si>
    <t xml:space="preserve"> Ремонт фасада</t>
  </si>
  <si>
    <t>Замена вентиляции, электроснабжения</t>
  </si>
  <si>
    <t>Ограждение больничного городка с установкой шлагбаумов</t>
  </si>
  <si>
    <t>Ремонт дорожного покрытия  и благоустройство больничного городка</t>
  </si>
  <si>
    <t>Ограждение стационара с установкой шлагбаумов</t>
  </si>
  <si>
    <t xml:space="preserve">Ограждение стационара № 2 с установкой шлагбаумов,  Ватутина, 6  </t>
  </si>
  <si>
    <t>Ремонт дорожного покрытия, устройство парковки  и благоустройство территории поликлиник № 1 и № 2</t>
  </si>
  <si>
    <t>Ремонт дорожного покрытия  и благоустройство территории стационара № 2</t>
  </si>
  <si>
    <t>Дорожное покрытие  и благоустройство территории стационара № 2, Ватутина, 6</t>
  </si>
  <si>
    <t>Капитальный ремонт детской поликлиники, Толбухина, 18</t>
  </si>
  <si>
    <t>Ремонт вентиляции, отопления, ХВС, ГВС, канализации, электроснабжения,  фасада, кровли; отделочные работы; замена окон и дверей</t>
  </si>
  <si>
    <t xml:space="preserve">Капитальный ремонт детской поликлиники, Луначарского, 25  </t>
  </si>
  <si>
    <t>Ремонт отопления, ХВС, ГВС, канализации, электроснабжения; устройство пандуса; отделочные работы; замена окон и дверей</t>
  </si>
  <si>
    <t>Объем инвестиций в основной капитал - 10 140,0 млн. руб. Создаваемые рабочие места - 950 ед. Мощность проекта: активные фармацевтические субстанции  (АФС) - 321 т/год, готовые лекарственные средства (ГЛС) - 55,665 млн. уп./год.</t>
  </si>
  <si>
    <t>Объем инвестиций в основной капитал - 15,0 млн. руб. Создаваемые рабочие места - 23 ед. Мощность проекта: концентрационный стол - 60 шт, винтовой сепаратор - 180 шт/год.</t>
  </si>
  <si>
    <t>Модернизация и расширение действующего производства мебели ООО "Вектор-М"</t>
  </si>
  <si>
    <t>Объем инвестиций в основной капитал - 22,5 млн. руб. Создаваемые рабочие места - 75 ед. Мощность проекта: 12 000 изделий/год</t>
  </si>
  <si>
    <t>ООО "Вектор-М"</t>
  </si>
  <si>
    <t>по 2028 год</t>
  </si>
  <si>
    <t>Строительство мини-завода по производству стальной арматуры ООО "Усольский металлургический завод"</t>
  </si>
  <si>
    <t>Объем инвестиций в основной капитал - 123,75 млн. руб. Создаваемые рабочие места - 100 ед. Мощность проекта: 60 000 тонн изделий/год</t>
  </si>
  <si>
    <t>ООО "Усольский металлургический завод"</t>
  </si>
  <si>
    <t>Опытно-промышленная установка для производства высококачественного чугуна ООО "УМК"</t>
  </si>
  <si>
    <t>Объем инвестиций в основной капитал - 26,1 млн. руб. Создаваемые рабочие места - 24 ед. Мощность проекта: чугун гранулированный – 3 900 тонн, минеральный наполнитель - 1 463 тонны, стекло натриевое жидкое -  1 755 тонн, ЖРК-брикет - 11 700 тонн/год</t>
  </si>
  <si>
    <t>ООО "УМК"</t>
  </si>
  <si>
    <t>Производство интерьерных кроватей ООО "Парма"</t>
  </si>
  <si>
    <t>Объем инвестиций в основной капитал - 5,6 млн. руб. Создаваемые рабочие места - 32 ед. Мощность проекта: чугун гранулированный –      5 000 изделий/год</t>
  </si>
  <si>
    <t>ООО "Парма"</t>
  </si>
  <si>
    <t>Организация производства асфальтобетонных смесей для ремонта и строительства дорог ООО "СК "СтройДорХолдинг"</t>
  </si>
  <si>
    <t>Объем инвестиций в основной капитал - 15,5 млн. руб. Создаваемые рабочие места - 21 ед. Мощность проекта: чугун гранулированный –     30 000 тонн/год</t>
  </si>
  <si>
    <t>ООО "СК "СтройДорХолдинг"</t>
  </si>
  <si>
    <t>Строительство патолого-анатомического отделения в целях соблюдения санитарных норм и требований</t>
  </si>
  <si>
    <t xml:space="preserve">УТВЕРЖДЕН
Постановлением администрации города Усолье-Сибирское
от_____________№____
</t>
  </si>
  <si>
    <t>ремонт большого зала</t>
  </si>
  <si>
    <t>Отдых и оздоровление не менее 420 детей</t>
  </si>
  <si>
    <t>Отдых и оздоровление не менее 840-ка детей (в каждом лагере по 420 детей)</t>
  </si>
  <si>
    <t>Ремонт двух лестничных маршей, установка садово-парковой скульптуры, устройство покрытия</t>
  </si>
  <si>
    <t xml:space="preserve">Выполнение капитального ремонта большого зала современными отделочными материалами (замена светильников, ковролина, дверных полотен, оконных конструкций, водоотливов), что позволит привлекать наибольшее количество зрителей.
</t>
  </si>
  <si>
    <t>Капитальный ремонт (фасада здания, крыши, пола) позволит устранить нарушения санитарных  норм и правил, обеспечить комфортное и безопасное пребывание учащихся в школе.</t>
  </si>
  <si>
    <t>Капитальный ремонт (замена освещения, ремонт потолков и пола) позволит создать условия для соблюдения санитарных  норм и правил, обеспечить комфортное и безопасное пребывание посетителей (особенно детей) в библиотеках. 
.</t>
  </si>
  <si>
    <t xml:space="preserve">Капитальный ремонт позволит обеспечить комфортное пребывание посетителей музея, будет способствовать соблюдению необходимых санитарных норм в музее (поддержание температуры, влажности и т.д.), залы музея приобретут более эстетический вид. </t>
  </si>
  <si>
    <t xml:space="preserve">Капитальный ремонт (фасада здания, вентиляционной системы, а также реконструкция туалетных помещений для доступности людям с ограниченными возможностями здоровья) позволит создать условия для комфортного пребывания посетителей дома культуры. Ремонт фасада здания создаст имиджевую привлекательность и повысит  статус учреждения в городе. 
</t>
  </si>
  <si>
    <t xml:space="preserve">Реализация мероприятий позволит организовать процесс обучения в соответствии с нормами СанПина, обеспечить доступность дополнительного образования в сфере культуры для жителей Привокзального района (увеличение количества кружков, открытие новых направлений, увеличение охвата населения эстетическим образованием) (школа искусств рассчитана на 650 обучающихся). </t>
  </si>
  <si>
    <t xml:space="preserve">Реализация мероприятия позволит создать первый в городе музей под открытым небом, в котором станет возможным проведение уроков по ремесленному мастерству, мастер-классов, выставок, будут открыты экспозиционные помещения. Всё это будет способствовать повышению привлекательности и уникальности Усолья как города исторического, будет воспитывать любовь и уважение к городу и его истории у детей и молодёжи. </t>
  </si>
  <si>
    <t>Цель стратегии: Повышение уровня и качества жизни населения муниципального образования "город Усолье-Сибирское"</t>
  </si>
  <si>
    <t>Ремонт фасада здания (современными отделочными материалами - замена штукатурки, облицовочной плитки) позволит поднять на более высокий уровень имиджевую и туристическую привлекательность МБКДУ "Дворец культуры", которое является самым крупным учреждением культуры нашего города, центром досуга для всех групп населения.</t>
  </si>
  <si>
    <t>Современная публичная библиотека будет отвечать информационным требованиям общества и соответствовать запросам сегодняшних пользователей. "Модельная библиотека" призвана обеспечить равный и свободный доступ к информации и культурным благам жителей разных возрастов и социальных групп, включая маломобильных пользователей.  Модельная библиотека помогает обеспечить недостающие информационные ресурсы на бумажных и электронных носителях.
Строительство новой современной библиотеки позволит расширить спектр оказываемых услуг (благодаря просторным помещениям станет возможным проведение молодёжных вечеров, конференций, лекций для целевых аудиторий и т.д.).</t>
  </si>
  <si>
    <t>Проведение изыскательных работ, разработка ПСД</t>
  </si>
  <si>
    <t>Проведение изыскательных работ</t>
  </si>
  <si>
    <t>Прохождение экологической экспертизы и получение положительного заключения государственной экспертизы о достоверности определения сметной стоимости строительства объекта</t>
  </si>
  <si>
    <t>Получение положительного заключения государственной экспертизы</t>
  </si>
  <si>
    <t>Разработка ПСД и представление документов для проведения государственной экспертизы</t>
  </si>
  <si>
    <t xml:space="preserve">Наименование муниципальных программ, государственных программ Иркутской области и Российской Федерации, внебюджетные источники, через которые планируется финансирование основных мероприятий </t>
  </si>
  <si>
    <t>Д/С (мебель), СОШ (программное обеспечение, компьютерная техника)</t>
  </si>
  <si>
    <t>Капитальный ремонт (кровли, фасада, деревянных оконных блоков, пола, отопления) позволит устранить нарушения санитарных  норм и правил, обеспечить комфортное и безопасное пребывание учащихся в школе.</t>
  </si>
  <si>
    <t>6,7 км                                            
(пр-кт Космонавтов, от Р-255 до ул. Луначарского, от пр-кта Ленинский до пр-та Космонавтов, ул. Машиностроителей, ул. Розы Люксембург, ул. Сеченова, от пр-та Космонавтов до пр-та Красных партизан, от Р-255 до пр-та Космонавтов)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</si>
  <si>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</si>
  <si>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</si>
  <si>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</si>
  <si>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</si>
  <si>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</si>
  <si>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</si>
  <si>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</si>
  <si>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</si>
  <si>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</si>
  <si>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</si>
  <si>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</si>
  <si>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</si>
  <si>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</si>
  <si>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</si>
  <si>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Прохождение государственной экспертизы проетной докуметнации и достоверности определения сметной стоимости </t>
  </si>
  <si>
    <t>ПРОЕКТ ПЛАНА МЕРОПРИЯТИЙ ПО РЕАЛИЗАЦИИ СТРАТЕГИИ</t>
  </si>
  <si>
    <t>Благоустройство 166 территорий многоквартирных домов (согласно адресному перечню)</t>
  </si>
  <si>
    <t>Благоустройство 49 территорий общего пользования (согласно адресному перечню)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</si>
</sst>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3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Alignment="1"/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5" fillId="6" borderId="1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0" fillId="9" borderId="0" xfId="0" applyFill="1"/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center" vertical="top"/>
    </xf>
    <xf numFmtId="0" fontId="6" fillId="8" borderId="19" xfId="0" applyFont="1" applyFill="1" applyBorder="1" applyAlignment="1">
      <alignment horizontal="center" vertical="top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6" fillId="10" borderId="18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99FF99"/>
      <color rgb="FF99FFCC"/>
      <color rgb="FFFFCC99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8"/>
  <sheetViews>
    <sheetView tabSelected="1" view="pageBreakPreview" topLeftCell="A492" zoomScale="85" zoomScaleNormal="100" zoomScaleSheetLayoutView="85" workbookViewId="0">
      <selection activeCell="D523" sqref="D523"/>
    </sheetView>
  </sheetViews>
  <sheetFormatPr defaultRowHeight="15" x14ac:dyDescent="0.25"/>
  <cols>
    <col min="1" max="1" width="4.5703125" customWidth="1"/>
    <col min="2" max="2" width="25.42578125" customWidth="1"/>
    <col min="3" max="3" width="36.140625" customWidth="1"/>
    <col min="4" max="4" width="16.7109375" customWidth="1"/>
    <col min="5" max="5" width="42.140625" customWidth="1"/>
    <col min="6" max="6" width="12.85546875" hidden="1" customWidth="1"/>
    <col min="7" max="7" width="27.85546875" customWidth="1"/>
  </cols>
  <sheetData>
    <row r="1" spans="1:7" ht="99" hidden="1" customHeight="1" x14ac:dyDescent="0.25">
      <c r="G1" s="61" t="s">
        <v>236</v>
      </c>
    </row>
    <row r="2" spans="1:7" ht="15.75" x14ac:dyDescent="0.25">
      <c r="A2" s="181" t="s">
        <v>275</v>
      </c>
      <c r="B2" s="181"/>
      <c r="C2" s="181"/>
      <c r="D2" s="181"/>
      <c r="E2" s="181"/>
      <c r="F2" s="181"/>
      <c r="G2" s="181"/>
    </row>
    <row r="3" spans="1:7" ht="15.75" x14ac:dyDescent="0.25">
      <c r="A3" s="182" t="s">
        <v>71</v>
      </c>
      <c r="B3" s="182"/>
      <c r="C3" s="182"/>
      <c r="D3" s="182"/>
      <c r="E3" s="182"/>
      <c r="F3" s="182"/>
      <c r="G3" s="182"/>
    </row>
    <row r="4" spans="1:7" ht="15.75" x14ac:dyDescent="0.25">
      <c r="A4" s="182" t="s">
        <v>190</v>
      </c>
      <c r="B4" s="182"/>
      <c r="C4" s="182"/>
      <c r="D4" s="182"/>
      <c r="E4" s="182"/>
      <c r="F4" s="182"/>
      <c r="G4" s="182"/>
    </row>
    <row r="5" spans="1:7" ht="16.5" thickBot="1" x14ac:dyDescent="0.3">
      <c r="A5" s="1"/>
      <c r="B5" s="1"/>
      <c r="C5" s="1"/>
      <c r="D5" s="1"/>
      <c r="E5" s="1"/>
      <c r="F5" s="1"/>
      <c r="G5" s="1"/>
    </row>
    <row r="6" spans="1:7" ht="32.25" customHeight="1" x14ac:dyDescent="0.25">
      <c r="A6" s="183" t="s">
        <v>2</v>
      </c>
      <c r="B6" s="186" t="s">
        <v>171</v>
      </c>
      <c r="C6" s="189" t="s">
        <v>256</v>
      </c>
      <c r="D6" s="186" t="s">
        <v>186</v>
      </c>
      <c r="E6" s="186" t="s">
        <v>187</v>
      </c>
      <c r="F6" s="186" t="s">
        <v>0</v>
      </c>
      <c r="G6" s="192" t="s">
        <v>188</v>
      </c>
    </row>
    <row r="7" spans="1:7" ht="32.25" customHeight="1" x14ac:dyDescent="0.25">
      <c r="A7" s="184"/>
      <c r="B7" s="187"/>
      <c r="C7" s="190"/>
      <c r="D7" s="187"/>
      <c r="E7" s="187"/>
      <c r="F7" s="187"/>
      <c r="G7" s="193"/>
    </row>
    <row r="8" spans="1:7" ht="32.25" customHeight="1" x14ac:dyDescent="0.25">
      <c r="A8" s="184"/>
      <c r="B8" s="187"/>
      <c r="C8" s="190"/>
      <c r="D8" s="187"/>
      <c r="E8" s="187"/>
      <c r="F8" s="187"/>
      <c r="G8" s="193"/>
    </row>
    <row r="9" spans="1:7" ht="32.25" customHeight="1" x14ac:dyDescent="0.25">
      <c r="A9" s="185"/>
      <c r="B9" s="188"/>
      <c r="C9" s="191"/>
      <c r="D9" s="187"/>
      <c r="E9" s="188"/>
      <c r="F9" s="188"/>
      <c r="G9" s="193"/>
    </row>
    <row r="10" spans="1:7" s="13" customFormat="1" ht="24" customHeight="1" x14ac:dyDescent="0.25">
      <c r="A10" s="170" t="s">
        <v>248</v>
      </c>
      <c r="B10" s="171"/>
      <c r="C10" s="171"/>
      <c r="D10" s="171"/>
      <c r="E10" s="171"/>
      <c r="F10" s="171"/>
      <c r="G10" s="172"/>
    </row>
    <row r="11" spans="1:7" ht="15.75" hidden="1" x14ac:dyDescent="0.25">
      <c r="A11" s="173"/>
      <c r="B11" s="175" t="s">
        <v>30</v>
      </c>
      <c r="C11" s="177"/>
      <c r="D11" s="42">
        <v>2019</v>
      </c>
      <c r="E11" s="43"/>
      <c r="F11" s="43" t="e">
        <f t="shared" ref="F11:F17" si="0">F19+F505</f>
        <v>#REF!</v>
      </c>
      <c r="G11" s="52"/>
    </row>
    <row r="12" spans="1:7" ht="15.75" hidden="1" x14ac:dyDescent="0.25">
      <c r="A12" s="173"/>
      <c r="B12" s="175"/>
      <c r="C12" s="177"/>
      <c r="D12" s="42">
        <v>2020</v>
      </c>
      <c r="E12" s="43"/>
      <c r="F12" s="43" t="e">
        <f t="shared" si="0"/>
        <v>#REF!</v>
      </c>
      <c r="G12" s="52"/>
    </row>
    <row r="13" spans="1:7" ht="15.75" hidden="1" x14ac:dyDescent="0.25">
      <c r="A13" s="173"/>
      <c r="B13" s="175"/>
      <c r="C13" s="177"/>
      <c r="D13" s="42">
        <v>2021</v>
      </c>
      <c r="E13" s="43"/>
      <c r="F13" s="43" t="e">
        <f t="shared" si="0"/>
        <v>#REF!</v>
      </c>
      <c r="G13" s="52"/>
    </row>
    <row r="14" spans="1:7" ht="15.75" hidden="1" x14ac:dyDescent="0.25">
      <c r="A14" s="173"/>
      <c r="B14" s="175"/>
      <c r="C14" s="177"/>
      <c r="D14" s="42">
        <v>2022</v>
      </c>
      <c r="E14" s="43"/>
      <c r="F14" s="43" t="e">
        <f t="shared" si="0"/>
        <v>#REF!</v>
      </c>
      <c r="G14" s="52"/>
    </row>
    <row r="15" spans="1:7" ht="15.75" hidden="1" x14ac:dyDescent="0.25">
      <c r="A15" s="173"/>
      <c r="B15" s="175"/>
      <c r="C15" s="177"/>
      <c r="D15" s="42">
        <v>2023</v>
      </c>
      <c r="E15" s="43"/>
      <c r="F15" s="43" t="e">
        <f t="shared" si="0"/>
        <v>#REF!</v>
      </c>
      <c r="G15" s="52"/>
    </row>
    <row r="16" spans="1:7" ht="15.75" hidden="1" x14ac:dyDescent="0.25">
      <c r="A16" s="173"/>
      <c r="B16" s="175"/>
      <c r="C16" s="177"/>
      <c r="D16" s="42" t="s">
        <v>55</v>
      </c>
      <c r="E16" s="43"/>
      <c r="F16" s="43" t="e">
        <f t="shared" si="0"/>
        <v>#REF!</v>
      </c>
      <c r="G16" s="52"/>
    </row>
    <row r="17" spans="1:7" ht="15.75" hidden="1" x14ac:dyDescent="0.25">
      <c r="A17" s="174"/>
      <c r="B17" s="176"/>
      <c r="C17" s="178"/>
      <c r="D17" s="64" t="s">
        <v>1</v>
      </c>
      <c r="E17" s="43"/>
      <c r="F17" s="44" t="e">
        <f t="shared" si="0"/>
        <v>#REF!</v>
      </c>
      <c r="G17" s="53"/>
    </row>
    <row r="18" spans="1:7" s="13" customFormat="1" ht="23.25" customHeight="1" thickBot="1" x14ac:dyDescent="0.3">
      <c r="A18" s="127" t="s">
        <v>114</v>
      </c>
      <c r="B18" s="128"/>
      <c r="C18" s="128"/>
      <c r="D18" s="128"/>
      <c r="E18" s="128"/>
      <c r="F18" s="128"/>
      <c r="G18" s="129"/>
    </row>
    <row r="19" spans="1:7" ht="16.5" hidden="1" thickBot="1" x14ac:dyDescent="0.3">
      <c r="A19" s="179"/>
      <c r="B19" s="180" t="s">
        <v>10</v>
      </c>
      <c r="C19" s="180"/>
      <c r="D19" s="45">
        <v>2019</v>
      </c>
      <c r="E19" s="46"/>
      <c r="F19" s="46" t="e">
        <f t="shared" ref="F19:F24" si="1">F27+F119+F197+F247+F367+F389+F439+F473</f>
        <v>#REF!</v>
      </c>
      <c r="G19" s="54"/>
    </row>
    <row r="20" spans="1:7" ht="16.5" hidden="1" thickBot="1" x14ac:dyDescent="0.3">
      <c r="A20" s="179"/>
      <c r="B20" s="180"/>
      <c r="C20" s="180"/>
      <c r="D20" s="45">
        <v>2020</v>
      </c>
      <c r="E20" s="46"/>
      <c r="F20" s="46" t="e">
        <f t="shared" si="1"/>
        <v>#REF!</v>
      </c>
      <c r="G20" s="54"/>
    </row>
    <row r="21" spans="1:7" ht="16.5" hidden="1" thickBot="1" x14ac:dyDescent="0.3">
      <c r="A21" s="179"/>
      <c r="B21" s="180"/>
      <c r="C21" s="180"/>
      <c r="D21" s="45">
        <v>2021</v>
      </c>
      <c r="E21" s="46"/>
      <c r="F21" s="46" t="e">
        <f t="shared" si="1"/>
        <v>#REF!</v>
      </c>
      <c r="G21" s="54"/>
    </row>
    <row r="22" spans="1:7" ht="16.5" hidden="1" thickBot="1" x14ac:dyDescent="0.3">
      <c r="A22" s="179"/>
      <c r="B22" s="180"/>
      <c r="C22" s="180"/>
      <c r="D22" s="45">
        <v>2022</v>
      </c>
      <c r="E22" s="46"/>
      <c r="F22" s="46" t="e">
        <f t="shared" si="1"/>
        <v>#REF!</v>
      </c>
      <c r="G22" s="54"/>
    </row>
    <row r="23" spans="1:7" ht="16.5" hidden="1" thickBot="1" x14ac:dyDescent="0.3">
      <c r="A23" s="179"/>
      <c r="B23" s="180"/>
      <c r="C23" s="180"/>
      <c r="D23" s="45">
        <v>2023</v>
      </c>
      <c r="E23" s="46"/>
      <c r="F23" s="46" t="e">
        <f t="shared" si="1"/>
        <v>#REF!</v>
      </c>
      <c r="G23" s="54"/>
    </row>
    <row r="24" spans="1:7" ht="16.5" hidden="1" thickBot="1" x14ac:dyDescent="0.3">
      <c r="A24" s="179"/>
      <c r="B24" s="180"/>
      <c r="C24" s="180"/>
      <c r="D24" s="45" t="s">
        <v>55</v>
      </c>
      <c r="E24" s="46"/>
      <c r="F24" s="46" t="e">
        <f t="shared" si="1"/>
        <v>#REF!</v>
      </c>
      <c r="G24" s="54"/>
    </row>
    <row r="25" spans="1:7" ht="16.5" hidden="1" thickBot="1" x14ac:dyDescent="0.3">
      <c r="A25" s="179"/>
      <c r="B25" s="180"/>
      <c r="C25" s="180"/>
      <c r="D25" s="50" t="s">
        <v>1</v>
      </c>
      <c r="E25" s="51"/>
      <c r="F25" s="51" t="e">
        <f>SUM(F19:F24)</f>
        <v>#REF!</v>
      </c>
      <c r="G25" s="55"/>
    </row>
    <row r="26" spans="1:7" s="13" customFormat="1" ht="21.75" customHeight="1" thickBot="1" x14ac:dyDescent="0.3">
      <c r="A26" s="158" t="s">
        <v>11</v>
      </c>
      <c r="B26" s="159"/>
      <c r="C26" s="159"/>
      <c r="D26" s="159"/>
      <c r="E26" s="159"/>
      <c r="F26" s="159"/>
      <c r="G26" s="160"/>
    </row>
    <row r="27" spans="1:7" s="9" customFormat="1" ht="15" hidden="1" customHeight="1" x14ac:dyDescent="0.25">
      <c r="A27" s="56"/>
      <c r="B27" s="6"/>
      <c r="C27" s="7"/>
      <c r="D27" s="66">
        <v>2019</v>
      </c>
      <c r="E27" s="114"/>
      <c r="F27" s="63">
        <f t="shared" ref="F27:F32" si="2">F34+F41+F55+F62+F69+F76+F83+F97+F104+F111</f>
        <v>150</v>
      </c>
      <c r="G27" s="117" t="s">
        <v>12</v>
      </c>
    </row>
    <row r="28" spans="1:7" s="9" customFormat="1" ht="15" hidden="1" customHeight="1" x14ac:dyDescent="0.25">
      <c r="A28" s="56"/>
      <c r="B28" s="6"/>
      <c r="C28" s="7"/>
      <c r="D28" s="8">
        <v>2020</v>
      </c>
      <c r="E28" s="114"/>
      <c r="F28" s="14">
        <f t="shared" si="2"/>
        <v>0</v>
      </c>
      <c r="G28" s="117"/>
    </row>
    <row r="29" spans="1:7" s="9" customFormat="1" ht="15" hidden="1" customHeight="1" x14ac:dyDescent="0.25">
      <c r="A29" s="56"/>
      <c r="B29" s="65" t="s">
        <v>3</v>
      </c>
      <c r="C29" s="7"/>
      <c r="D29" s="8">
        <v>2021</v>
      </c>
      <c r="E29" s="114"/>
      <c r="F29" s="14">
        <f t="shared" si="2"/>
        <v>63</v>
      </c>
      <c r="G29" s="117"/>
    </row>
    <row r="30" spans="1:7" s="9" customFormat="1" ht="15" hidden="1" customHeight="1" x14ac:dyDescent="0.25">
      <c r="A30" s="56"/>
      <c r="B30" s="6"/>
      <c r="C30" s="7"/>
      <c r="D30" s="8">
        <v>2022</v>
      </c>
      <c r="E30" s="114"/>
      <c r="F30" s="14">
        <f t="shared" si="2"/>
        <v>0</v>
      </c>
      <c r="G30" s="117"/>
    </row>
    <row r="31" spans="1:7" s="9" customFormat="1" ht="15" hidden="1" customHeight="1" x14ac:dyDescent="0.25">
      <c r="A31" s="56"/>
      <c r="B31" s="6"/>
      <c r="C31" s="7"/>
      <c r="D31" s="8">
        <v>2023</v>
      </c>
      <c r="E31" s="114"/>
      <c r="F31" s="14">
        <f t="shared" si="2"/>
        <v>80</v>
      </c>
      <c r="G31" s="117"/>
    </row>
    <row r="32" spans="1:7" s="9" customFormat="1" ht="15" hidden="1" customHeight="1" x14ac:dyDescent="0.25">
      <c r="A32" s="56"/>
      <c r="B32" s="6"/>
      <c r="C32" s="7"/>
      <c r="D32" s="8" t="s">
        <v>55</v>
      </c>
      <c r="E32" s="114"/>
      <c r="F32" s="14">
        <f t="shared" si="2"/>
        <v>0</v>
      </c>
      <c r="G32" s="117"/>
    </row>
    <row r="33" spans="1:7" s="9" customFormat="1" ht="15" hidden="1" customHeight="1" x14ac:dyDescent="0.25">
      <c r="A33" s="57"/>
      <c r="B33" s="11"/>
      <c r="C33" s="12"/>
      <c r="D33" s="10" t="s">
        <v>1</v>
      </c>
      <c r="E33" s="115"/>
      <c r="F33" s="18">
        <f>SUM(F27:F32)</f>
        <v>293</v>
      </c>
      <c r="G33" s="118"/>
    </row>
    <row r="34" spans="1:7" ht="29.25" customHeight="1" x14ac:dyDescent="0.25">
      <c r="A34" s="119">
        <v>1</v>
      </c>
      <c r="B34" s="95" t="s">
        <v>13</v>
      </c>
      <c r="C34" s="122" t="s">
        <v>97</v>
      </c>
      <c r="D34" s="28" t="s">
        <v>16</v>
      </c>
      <c r="E34" s="39" t="s">
        <v>172</v>
      </c>
      <c r="F34" s="2"/>
      <c r="G34" s="164" t="s">
        <v>12</v>
      </c>
    </row>
    <row r="35" spans="1:7" ht="30" customHeight="1" x14ac:dyDescent="0.25">
      <c r="A35" s="120"/>
      <c r="B35" s="96"/>
      <c r="C35" s="123"/>
      <c r="D35" s="28" t="s">
        <v>18</v>
      </c>
      <c r="E35" s="32" t="s">
        <v>173</v>
      </c>
      <c r="F35" s="28"/>
      <c r="G35" s="165"/>
    </row>
    <row r="36" spans="1:7" ht="28.5" customHeight="1" x14ac:dyDescent="0.25">
      <c r="A36" s="120"/>
      <c r="B36" s="96"/>
      <c r="C36" s="123"/>
      <c r="D36" s="28" t="s">
        <v>22</v>
      </c>
      <c r="E36" s="32" t="s">
        <v>174</v>
      </c>
      <c r="F36" s="2"/>
      <c r="G36" s="165"/>
    </row>
    <row r="37" spans="1:7" ht="24" customHeight="1" x14ac:dyDescent="0.25">
      <c r="A37" s="120"/>
      <c r="B37" s="96"/>
      <c r="C37" s="123"/>
      <c r="D37" s="28" t="s">
        <v>25</v>
      </c>
      <c r="E37" s="32" t="s">
        <v>65</v>
      </c>
      <c r="F37" s="2"/>
      <c r="G37" s="165"/>
    </row>
    <row r="38" spans="1:7" ht="27.75" customHeight="1" x14ac:dyDescent="0.25">
      <c r="A38" s="120"/>
      <c r="B38" s="96"/>
      <c r="C38" s="123"/>
      <c r="D38" s="28" t="s">
        <v>61</v>
      </c>
      <c r="E38" s="32" t="s">
        <v>66</v>
      </c>
      <c r="F38" s="2"/>
      <c r="G38" s="165"/>
    </row>
    <row r="39" spans="1:7" ht="25.5" customHeight="1" x14ac:dyDescent="0.25">
      <c r="A39" s="120"/>
      <c r="B39" s="96"/>
      <c r="C39" s="123"/>
      <c r="D39" s="28" t="s">
        <v>95</v>
      </c>
      <c r="E39" s="32" t="s">
        <v>67</v>
      </c>
      <c r="F39" s="2"/>
      <c r="G39" s="165"/>
    </row>
    <row r="40" spans="1:7" hidden="1" x14ac:dyDescent="0.25">
      <c r="A40" s="121"/>
      <c r="B40" s="97"/>
      <c r="C40" s="145"/>
      <c r="D40" s="5" t="s">
        <v>1</v>
      </c>
      <c r="E40" s="32"/>
      <c r="F40" s="5"/>
      <c r="G40" s="166"/>
    </row>
    <row r="41" spans="1:7" x14ac:dyDescent="0.25">
      <c r="A41" s="119">
        <v>2</v>
      </c>
      <c r="B41" s="95" t="s">
        <v>14</v>
      </c>
      <c r="C41" s="122" t="s">
        <v>97</v>
      </c>
      <c r="D41" s="28">
        <v>2019</v>
      </c>
      <c r="E41" s="32"/>
      <c r="F41" s="28"/>
      <c r="G41" s="164" t="s">
        <v>12</v>
      </c>
    </row>
    <row r="42" spans="1:7" x14ac:dyDescent="0.25">
      <c r="A42" s="120"/>
      <c r="B42" s="96"/>
      <c r="C42" s="123"/>
      <c r="D42" s="28" t="s">
        <v>18</v>
      </c>
      <c r="E42" s="167" t="s">
        <v>257</v>
      </c>
      <c r="F42" s="3"/>
      <c r="G42" s="165"/>
    </row>
    <row r="43" spans="1:7" x14ac:dyDescent="0.25">
      <c r="A43" s="120"/>
      <c r="B43" s="96"/>
      <c r="C43" s="123"/>
      <c r="D43" s="28" t="s">
        <v>22</v>
      </c>
      <c r="E43" s="168"/>
      <c r="F43" s="3"/>
      <c r="G43" s="165"/>
    </row>
    <row r="44" spans="1:7" x14ac:dyDescent="0.25">
      <c r="A44" s="120"/>
      <c r="B44" s="96"/>
      <c r="C44" s="123"/>
      <c r="D44" s="28" t="s">
        <v>25</v>
      </c>
      <c r="E44" s="168"/>
      <c r="F44" s="3"/>
      <c r="G44" s="165"/>
    </row>
    <row r="45" spans="1:7" x14ac:dyDescent="0.25">
      <c r="A45" s="120"/>
      <c r="B45" s="96"/>
      <c r="C45" s="123"/>
      <c r="D45" s="28" t="s">
        <v>61</v>
      </c>
      <c r="E45" s="168"/>
      <c r="F45" s="3"/>
      <c r="G45" s="165"/>
    </row>
    <row r="46" spans="1:7" x14ac:dyDescent="0.25">
      <c r="A46" s="120"/>
      <c r="B46" s="96"/>
      <c r="C46" s="123"/>
      <c r="D46" s="28" t="s">
        <v>95</v>
      </c>
      <c r="E46" s="169"/>
      <c r="F46" s="3"/>
      <c r="G46" s="165"/>
    </row>
    <row r="47" spans="1:7" hidden="1" x14ac:dyDescent="0.25">
      <c r="A47" s="121"/>
      <c r="B47" s="97"/>
      <c r="C47" s="145"/>
      <c r="D47" s="5" t="s">
        <v>1</v>
      </c>
      <c r="E47" s="40"/>
      <c r="F47" s="5"/>
      <c r="G47" s="166"/>
    </row>
    <row r="48" spans="1:7" x14ac:dyDescent="0.25">
      <c r="A48" s="119">
        <v>3</v>
      </c>
      <c r="B48" s="95" t="s">
        <v>84</v>
      </c>
      <c r="C48" s="122" t="s">
        <v>97</v>
      </c>
      <c r="D48" s="15">
        <v>2019</v>
      </c>
      <c r="E48" s="39"/>
      <c r="F48" s="5"/>
      <c r="G48" s="164" t="s">
        <v>12</v>
      </c>
    </row>
    <row r="49" spans="1:7" x14ac:dyDescent="0.25">
      <c r="A49" s="120"/>
      <c r="B49" s="96"/>
      <c r="C49" s="123"/>
      <c r="D49" s="28" t="s">
        <v>18</v>
      </c>
      <c r="E49" s="32" t="s">
        <v>109</v>
      </c>
      <c r="F49" s="5"/>
      <c r="G49" s="165"/>
    </row>
    <row r="50" spans="1:7" x14ac:dyDescent="0.25">
      <c r="A50" s="120"/>
      <c r="B50" s="96"/>
      <c r="C50" s="123"/>
      <c r="D50" s="28" t="s">
        <v>22</v>
      </c>
      <c r="E50" s="32" t="s">
        <v>68</v>
      </c>
      <c r="F50" s="5"/>
      <c r="G50" s="165"/>
    </row>
    <row r="51" spans="1:7" x14ac:dyDescent="0.25">
      <c r="A51" s="120"/>
      <c r="B51" s="96"/>
      <c r="C51" s="123"/>
      <c r="D51" s="28" t="s">
        <v>25</v>
      </c>
      <c r="E51" s="32" t="s">
        <v>56</v>
      </c>
      <c r="F51" s="5"/>
      <c r="G51" s="165"/>
    </row>
    <row r="52" spans="1:7" x14ac:dyDescent="0.25">
      <c r="A52" s="120"/>
      <c r="B52" s="96"/>
      <c r="C52" s="123"/>
      <c r="D52" s="28" t="s">
        <v>61</v>
      </c>
      <c r="E52" s="32" t="s">
        <v>57</v>
      </c>
      <c r="F52" s="5"/>
      <c r="G52" s="165"/>
    </row>
    <row r="53" spans="1:7" x14ac:dyDescent="0.25">
      <c r="A53" s="120"/>
      <c r="B53" s="96"/>
      <c r="C53" s="123"/>
      <c r="D53" s="28" t="s">
        <v>78</v>
      </c>
      <c r="E53" s="32" t="s">
        <v>110</v>
      </c>
      <c r="F53" s="5"/>
      <c r="G53" s="165"/>
    </row>
    <row r="54" spans="1:7" hidden="1" x14ac:dyDescent="0.25">
      <c r="A54" s="120"/>
      <c r="B54" s="97"/>
      <c r="C54" s="145"/>
      <c r="D54" s="5" t="s">
        <v>1</v>
      </c>
      <c r="E54" s="32"/>
      <c r="F54" s="5"/>
      <c r="G54" s="166"/>
    </row>
    <row r="55" spans="1:7" ht="14.25" customHeight="1" x14ac:dyDescent="0.25">
      <c r="A55" s="163">
        <v>4</v>
      </c>
      <c r="B55" s="95" t="s">
        <v>58</v>
      </c>
      <c r="C55" s="122" t="s">
        <v>97</v>
      </c>
      <c r="D55" s="28">
        <v>2019</v>
      </c>
      <c r="E55" s="32"/>
      <c r="F55" s="28"/>
      <c r="G55" s="164" t="s">
        <v>12</v>
      </c>
    </row>
    <row r="56" spans="1:7" ht="14.25" customHeight="1" x14ac:dyDescent="0.25">
      <c r="A56" s="163"/>
      <c r="B56" s="96"/>
      <c r="C56" s="123"/>
      <c r="D56" s="28" t="s">
        <v>18</v>
      </c>
      <c r="E56" s="32" t="s">
        <v>144</v>
      </c>
      <c r="F56" s="3"/>
      <c r="G56" s="165"/>
    </row>
    <row r="57" spans="1:7" ht="14.25" customHeight="1" x14ac:dyDescent="0.25">
      <c r="A57" s="163"/>
      <c r="B57" s="96"/>
      <c r="C57" s="123"/>
      <c r="D57" s="28" t="s">
        <v>22</v>
      </c>
      <c r="E57" s="32" t="s">
        <v>145</v>
      </c>
      <c r="F57" s="3"/>
      <c r="G57" s="165"/>
    </row>
    <row r="58" spans="1:7" ht="14.25" customHeight="1" x14ac:dyDescent="0.25">
      <c r="A58" s="163"/>
      <c r="B58" s="96"/>
      <c r="C58" s="123"/>
      <c r="D58" s="28" t="s">
        <v>25</v>
      </c>
      <c r="E58" s="32" t="s">
        <v>175</v>
      </c>
      <c r="F58" s="3"/>
      <c r="G58" s="165"/>
    </row>
    <row r="59" spans="1:7" ht="14.25" customHeight="1" x14ac:dyDescent="0.25">
      <c r="A59" s="163"/>
      <c r="B59" s="96"/>
      <c r="C59" s="123"/>
      <c r="D59" s="28" t="s">
        <v>61</v>
      </c>
      <c r="E59" s="32" t="s">
        <v>146</v>
      </c>
      <c r="F59" s="3"/>
      <c r="G59" s="165"/>
    </row>
    <row r="60" spans="1:7" ht="25.5" x14ac:dyDescent="0.25">
      <c r="A60" s="163"/>
      <c r="B60" s="96"/>
      <c r="C60" s="123"/>
      <c r="D60" s="28" t="s">
        <v>95</v>
      </c>
      <c r="E60" s="32" t="s">
        <v>176</v>
      </c>
      <c r="F60" s="3"/>
      <c r="G60" s="165"/>
    </row>
    <row r="61" spans="1:7" ht="17.25" hidden="1" customHeight="1" x14ac:dyDescent="0.25">
      <c r="A61" s="163"/>
      <c r="B61" s="97"/>
      <c r="C61" s="145"/>
      <c r="D61" s="5" t="s">
        <v>1</v>
      </c>
      <c r="E61" s="21"/>
      <c r="F61" s="5"/>
      <c r="G61" s="166"/>
    </row>
    <row r="62" spans="1:7" ht="63.75" x14ac:dyDescent="0.25">
      <c r="A62" s="119">
        <v>5</v>
      </c>
      <c r="B62" s="95" t="s">
        <v>177</v>
      </c>
      <c r="C62" s="122" t="s">
        <v>97</v>
      </c>
      <c r="D62" s="28">
        <v>2019</v>
      </c>
      <c r="E62" s="27" t="s">
        <v>253</v>
      </c>
      <c r="F62" s="28">
        <v>80</v>
      </c>
      <c r="G62" s="164" t="s">
        <v>12</v>
      </c>
    </row>
    <row r="63" spans="1:7" x14ac:dyDescent="0.25">
      <c r="A63" s="120"/>
      <c r="B63" s="96"/>
      <c r="C63" s="123"/>
      <c r="D63" s="28" t="s">
        <v>18</v>
      </c>
      <c r="E63" s="27" t="s">
        <v>53</v>
      </c>
      <c r="F63" s="3"/>
      <c r="G63" s="165"/>
    </row>
    <row r="64" spans="1:7" x14ac:dyDescent="0.25">
      <c r="A64" s="120"/>
      <c r="B64" s="96"/>
      <c r="C64" s="123"/>
      <c r="D64" s="28">
        <v>2021</v>
      </c>
      <c r="E64" s="27"/>
      <c r="F64" s="3"/>
      <c r="G64" s="165"/>
    </row>
    <row r="65" spans="1:7" x14ac:dyDescent="0.25">
      <c r="A65" s="120"/>
      <c r="B65" s="96"/>
      <c r="C65" s="123"/>
      <c r="D65" s="28">
        <v>2022</v>
      </c>
      <c r="E65" s="27"/>
      <c r="F65" s="3"/>
      <c r="G65" s="165"/>
    </row>
    <row r="66" spans="1:7" x14ac:dyDescent="0.25">
      <c r="A66" s="120"/>
      <c r="B66" s="96"/>
      <c r="C66" s="123"/>
      <c r="D66" s="28">
        <v>2023</v>
      </c>
      <c r="E66" s="27"/>
      <c r="F66" s="28">
        <v>80</v>
      </c>
      <c r="G66" s="165"/>
    </row>
    <row r="67" spans="1:7" x14ac:dyDescent="0.25">
      <c r="A67" s="120"/>
      <c r="B67" s="96"/>
      <c r="C67" s="123"/>
      <c r="D67" s="28" t="s">
        <v>55</v>
      </c>
      <c r="E67" s="27"/>
      <c r="F67" s="28"/>
      <c r="G67" s="165"/>
    </row>
    <row r="68" spans="1:7" hidden="1" x14ac:dyDescent="0.25">
      <c r="A68" s="121"/>
      <c r="B68" s="97"/>
      <c r="C68" s="145"/>
      <c r="D68" s="5" t="s">
        <v>1</v>
      </c>
      <c r="E68" s="27"/>
      <c r="F68" s="5"/>
      <c r="G68" s="166"/>
    </row>
    <row r="69" spans="1:7" ht="14.25" customHeight="1" x14ac:dyDescent="0.25">
      <c r="A69" s="119">
        <v>6</v>
      </c>
      <c r="B69" s="95" t="s">
        <v>178</v>
      </c>
      <c r="C69" s="122" t="s">
        <v>97</v>
      </c>
      <c r="D69" s="28">
        <v>2019</v>
      </c>
      <c r="E69" s="27" t="s">
        <v>252</v>
      </c>
      <c r="F69" s="28">
        <v>70</v>
      </c>
      <c r="G69" s="164" t="s">
        <v>12</v>
      </c>
    </row>
    <row r="70" spans="1:7" ht="36" customHeight="1" x14ac:dyDescent="0.25">
      <c r="A70" s="120"/>
      <c r="B70" s="96"/>
      <c r="C70" s="123"/>
      <c r="D70" s="28">
        <v>2020</v>
      </c>
      <c r="E70" s="27" t="s">
        <v>255</v>
      </c>
      <c r="F70" s="3"/>
      <c r="G70" s="165"/>
    </row>
    <row r="71" spans="1:7" ht="45.75" customHeight="1" x14ac:dyDescent="0.25">
      <c r="A71" s="120"/>
      <c r="B71" s="96"/>
      <c r="C71" s="123"/>
      <c r="D71" s="28">
        <v>2021</v>
      </c>
      <c r="E71" s="27" t="s">
        <v>254</v>
      </c>
      <c r="F71" s="28">
        <v>63</v>
      </c>
      <c r="G71" s="165"/>
    </row>
    <row r="72" spans="1:7" ht="14.25" customHeight="1" x14ac:dyDescent="0.25">
      <c r="A72" s="120"/>
      <c r="B72" s="96"/>
      <c r="C72" s="123"/>
      <c r="D72" s="28" t="s">
        <v>25</v>
      </c>
      <c r="E72" s="140" t="s">
        <v>54</v>
      </c>
      <c r="F72" s="3"/>
      <c r="G72" s="165"/>
    </row>
    <row r="73" spans="1:7" x14ac:dyDescent="0.25">
      <c r="A73" s="120"/>
      <c r="B73" s="96"/>
      <c r="C73" s="123"/>
      <c r="D73" s="28" t="s">
        <v>61</v>
      </c>
      <c r="E73" s="142"/>
      <c r="F73" s="3"/>
      <c r="G73" s="165"/>
    </row>
    <row r="74" spans="1:7" x14ac:dyDescent="0.25">
      <c r="A74" s="120"/>
      <c r="B74" s="96"/>
      <c r="C74" s="123"/>
      <c r="D74" s="28" t="s">
        <v>55</v>
      </c>
      <c r="E74" s="28"/>
      <c r="F74" s="3"/>
      <c r="G74" s="165"/>
    </row>
    <row r="75" spans="1:7" hidden="1" x14ac:dyDescent="0.25">
      <c r="A75" s="121"/>
      <c r="B75" s="97"/>
      <c r="C75" s="145"/>
      <c r="D75" s="5" t="s">
        <v>1</v>
      </c>
      <c r="E75" s="21"/>
      <c r="F75" s="5"/>
      <c r="G75" s="166"/>
    </row>
    <row r="76" spans="1:7" ht="17.25" customHeight="1" x14ac:dyDescent="0.25">
      <c r="A76" s="163">
        <v>7</v>
      </c>
      <c r="B76" s="95" t="s">
        <v>59</v>
      </c>
      <c r="C76" s="122" t="s">
        <v>97</v>
      </c>
      <c r="D76" s="28">
        <v>2019</v>
      </c>
      <c r="E76" s="15"/>
      <c r="F76" s="28"/>
      <c r="G76" s="164" t="s">
        <v>12</v>
      </c>
    </row>
    <row r="77" spans="1:7" ht="17.25" customHeight="1" x14ac:dyDescent="0.25">
      <c r="A77" s="163"/>
      <c r="B77" s="96"/>
      <c r="C77" s="123"/>
      <c r="D77" s="28" t="s">
        <v>18</v>
      </c>
      <c r="E77" s="32" t="s">
        <v>142</v>
      </c>
      <c r="F77" s="3"/>
      <c r="G77" s="165"/>
    </row>
    <row r="78" spans="1:7" ht="17.25" customHeight="1" x14ac:dyDescent="0.25">
      <c r="A78" s="163"/>
      <c r="B78" s="96"/>
      <c r="C78" s="123"/>
      <c r="D78" s="28" t="s">
        <v>22</v>
      </c>
      <c r="E78" s="32" t="s">
        <v>142</v>
      </c>
      <c r="F78" s="24"/>
      <c r="G78" s="165"/>
    </row>
    <row r="79" spans="1:7" ht="17.25" customHeight="1" x14ac:dyDescent="0.25">
      <c r="A79" s="163"/>
      <c r="B79" s="96"/>
      <c r="C79" s="123"/>
      <c r="D79" s="28" t="s">
        <v>25</v>
      </c>
      <c r="E79" s="32" t="s">
        <v>142</v>
      </c>
      <c r="F79" s="3"/>
      <c r="G79" s="165"/>
    </row>
    <row r="80" spans="1:7" ht="17.25" customHeight="1" x14ac:dyDescent="0.25">
      <c r="A80" s="163"/>
      <c r="B80" s="96"/>
      <c r="C80" s="123"/>
      <c r="D80" s="28" t="s">
        <v>61</v>
      </c>
      <c r="E80" s="32" t="s">
        <v>142</v>
      </c>
      <c r="F80" s="3"/>
      <c r="G80" s="165"/>
    </row>
    <row r="81" spans="1:7" ht="17.25" customHeight="1" x14ac:dyDescent="0.25">
      <c r="A81" s="163"/>
      <c r="B81" s="96"/>
      <c r="C81" s="123"/>
      <c r="D81" s="28" t="s">
        <v>95</v>
      </c>
      <c r="E81" s="32" t="s">
        <v>143</v>
      </c>
      <c r="F81" s="3"/>
      <c r="G81" s="165"/>
    </row>
    <row r="82" spans="1:7" ht="17.25" hidden="1" customHeight="1" x14ac:dyDescent="0.25">
      <c r="A82" s="163"/>
      <c r="B82" s="97"/>
      <c r="C82" s="145"/>
      <c r="D82" s="5" t="s">
        <v>1</v>
      </c>
      <c r="E82" s="21"/>
      <c r="F82" s="5"/>
      <c r="G82" s="166"/>
    </row>
    <row r="83" spans="1:7" x14ac:dyDescent="0.25">
      <c r="A83" s="163">
        <v>8</v>
      </c>
      <c r="B83" s="122" t="s">
        <v>60</v>
      </c>
      <c r="C83" s="98" t="s">
        <v>182</v>
      </c>
      <c r="D83" s="15" t="s">
        <v>16</v>
      </c>
      <c r="E83" s="32" t="s">
        <v>179</v>
      </c>
      <c r="F83" s="25"/>
      <c r="G83" s="164" t="s">
        <v>12</v>
      </c>
    </row>
    <row r="84" spans="1:7" ht="29.25" customHeight="1" x14ac:dyDescent="0.25">
      <c r="A84" s="163"/>
      <c r="B84" s="123"/>
      <c r="C84" s="99"/>
      <c r="D84" s="15" t="s">
        <v>18</v>
      </c>
      <c r="E84" s="32" t="s">
        <v>169</v>
      </c>
      <c r="F84" s="24"/>
      <c r="G84" s="165"/>
    </row>
    <row r="85" spans="1:7" ht="31.5" customHeight="1" x14ac:dyDescent="0.25">
      <c r="A85" s="163"/>
      <c r="B85" s="123"/>
      <c r="C85" s="99"/>
      <c r="D85" s="15" t="s">
        <v>22</v>
      </c>
      <c r="E85" s="32" t="s">
        <v>157</v>
      </c>
      <c r="F85" s="24"/>
      <c r="G85" s="165"/>
    </row>
    <row r="86" spans="1:7" ht="31.5" customHeight="1" x14ac:dyDescent="0.25">
      <c r="A86" s="163"/>
      <c r="B86" s="123"/>
      <c r="C86" s="99"/>
      <c r="D86" s="15" t="s">
        <v>25</v>
      </c>
      <c r="E86" s="32" t="s">
        <v>180</v>
      </c>
      <c r="F86" s="3"/>
      <c r="G86" s="165"/>
    </row>
    <row r="87" spans="1:7" ht="31.5" customHeight="1" x14ac:dyDescent="0.25">
      <c r="A87" s="163"/>
      <c r="B87" s="123"/>
      <c r="C87" s="99"/>
      <c r="D87" s="15" t="s">
        <v>61</v>
      </c>
      <c r="E87" s="32" t="s">
        <v>181</v>
      </c>
      <c r="F87" s="3"/>
      <c r="G87" s="165"/>
    </row>
    <row r="88" spans="1:7" ht="42" customHeight="1" x14ac:dyDescent="0.25">
      <c r="A88" s="163"/>
      <c r="B88" s="123"/>
      <c r="C88" s="99"/>
      <c r="D88" s="15" t="s">
        <v>95</v>
      </c>
      <c r="E88" s="32" t="s">
        <v>183</v>
      </c>
      <c r="F88" s="3"/>
      <c r="G88" s="165"/>
    </row>
    <row r="89" spans="1:7" ht="17.25" hidden="1" customHeight="1" x14ac:dyDescent="0.25">
      <c r="A89" s="163"/>
      <c r="B89" s="145"/>
      <c r="C89" s="100"/>
      <c r="D89" s="17" t="s">
        <v>1</v>
      </c>
      <c r="E89" s="32"/>
      <c r="F89" s="5"/>
      <c r="G89" s="166"/>
    </row>
    <row r="90" spans="1:7" x14ac:dyDescent="0.25">
      <c r="A90" s="163">
        <v>9</v>
      </c>
      <c r="B90" s="98" t="s">
        <v>94</v>
      </c>
      <c r="C90" s="98" t="s">
        <v>97</v>
      </c>
      <c r="D90" s="28">
        <v>2019</v>
      </c>
      <c r="E90" s="32"/>
      <c r="F90" s="25"/>
      <c r="G90" s="164" t="s">
        <v>12</v>
      </c>
    </row>
    <row r="91" spans="1:7" x14ac:dyDescent="0.25">
      <c r="A91" s="163"/>
      <c r="B91" s="99"/>
      <c r="C91" s="99"/>
      <c r="D91" s="28" t="s">
        <v>18</v>
      </c>
      <c r="E91" s="68" t="s">
        <v>158</v>
      </c>
      <c r="F91" s="24"/>
      <c r="G91" s="165"/>
    </row>
    <row r="92" spans="1:7" x14ac:dyDescent="0.25">
      <c r="A92" s="163"/>
      <c r="B92" s="99"/>
      <c r="C92" s="99"/>
      <c r="D92" s="28" t="s">
        <v>22</v>
      </c>
      <c r="E92" s="68" t="s">
        <v>159</v>
      </c>
      <c r="F92" s="24"/>
      <c r="G92" s="165"/>
    </row>
    <row r="93" spans="1:7" x14ac:dyDescent="0.25">
      <c r="A93" s="163"/>
      <c r="B93" s="99"/>
      <c r="C93" s="99"/>
      <c r="D93" s="28">
        <v>2022</v>
      </c>
      <c r="E93" s="21"/>
      <c r="F93" s="3"/>
      <c r="G93" s="165"/>
    </row>
    <row r="94" spans="1:7" x14ac:dyDescent="0.25">
      <c r="A94" s="163"/>
      <c r="B94" s="99"/>
      <c r="C94" s="99"/>
      <c r="D94" s="28">
        <v>2023</v>
      </c>
      <c r="E94" s="21"/>
      <c r="F94" s="3"/>
      <c r="G94" s="165"/>
    </row>
    <row r="95" spans="1:7" x14ac:dyDescent="0.25">
      <c r="A95" s="163"/>
      <c r="B95" s="99"/>
      <c r="C95" s="99"/>
      <c r="D95" s="28" t="s">
        <v>55</v>
      </c>
      <c r="E95" s="21"/>
      <c r="F95" s="3"/>
      <c r="G95" s="165"/>
    </row>
    <row r="96" spans="1:7" hidden="1" x14ac:dyDescent="0.25">
      <c r="A96" s="163"/>
      <c r="B96" s="100"/>
      <c r="C96" s="100"/>
      <c r="D96" s="5" t="s">
        <v>1</v>
      </c>
      <c r="E96" s="21"/>
      <c r="F96" s="5"/>
      <c r="G96" s="166"/>
    </row>
    <row r="97" spans="1:7" x14ac:dyDescent="0.25">
      <c r="A97" s="119">
        <v>10</v>
      </c>
      <c r="B97" s="95" t="s">
        <v>155</v>
      </c>
      <c r="C97" s="98" t="s">
        <v>108</v>
      </c>
      <c r="D97" s="25" t="s">
        <v>16</v>
      </c>
      <c r="E97" s="140" t="s">
        <v>239</v>
      </c>
      <c r="F97" s="28"/>
      <c r="G97" s="164" t="s">
        <v>12</v>
      </c>
    </row>
    <row r="98" spans="1:7" x14ac:dyDescent="0.25">
      <c r="A98" s="120"/>
      <c r="B98" s="96"/>
      <c r="C98" s="99"/>
      <c r="D98" s="25" t="s">
        <v>18</v>
      </c>
      <c r="E98" s="142"/>
      <c r="F98" s="3"/>
      <c r="G98" s="165"/>
    </row>
    <row r="99" spans="1:7" x14ac:dyDescent="0.25">
      <c r="A99" s="120"/>
      <c r="B99" s="96"/>
      <c r="C99" s="99"/>
      <c r="D99" s="25">
        <v>2021</v>
      </c>
      <c r="E99" s="21"/>
      <c r="F99" s="3"/>
      <c r="G99" s="165"/>
    </row>
    <row r="100" spans="1:7" x14ac:dyDescent="0.25">
      <c r="A100" s="120"/>
      <c r="B100" s="96"/>
      <c r="C100" s="99"/>
      <c r="D100" s="25">
        <v>2022</v>
      </c>
      <c r="E100" s="21"/>
      <c r="F100" s="3"/>
      <c r="G100" s="165"/>
    </row>
    <row r="101" spans="1:7" x14ac:dyDescent="0.25">
      <c r="A101" s="120"/>
      <c r="B101" s="96"/>
      <c r="C101" s="99"/>
      <c r="D101" s="25">
        <v>2023</v>
      </c>
      <c r="E101" s="21"/>
      <c r="F101" s="3"/>
      <c r="G101" s="165"/>
    </row>
    <row r="102" spans="1:7" x14ac:dyDescent="0.25">
      <c r="A102" s="120"/>
      <c r="B102" s="96"/>
      <c r="C102" s="99"/>
      <c r="D102" s="25" t="s">
        <v>55</v>
      </c>
      <c r="E102" s="21"/>
      <c r="F102" s="3"/>
      <c r="G102" s="165"/>
    </row>
    <row r="103" spans="1:7" hidden="1" x14ac:dyDescent="0.25">
      <c r="A103" s="121"/>
      <c r="B103" s="97"/>
      <c r="C103" s="100"/>
      <c r="D103" s="26" t="s">
        <v>1</v>
      </c>
      <c r="E103" s="21"/>
      <c r="F103" s="5"/>
      <c r="G103" s="166"/>
    </row>
    <row r="104" spans="1:7" x14ac:dyDescent="0.25">
      <c r="A104" s="119">
        <v>11</v>
      </c>
      <c r="B104" s="98" t="s">
        <v>85</v>
      </c>
      <c r="C104" s="98" t="s">
        <v>108</v>
      </c>
      <c r="D104" s="15">
        <v>2019</v>
      </c>
      <c r="E104" s="28"/>
      <c r="F104" s="28"/>
      <c r="G104" s="164" t="s">
        <v>12</v>
      </c>
    </row>
    <row r="105" spans="1:7" x14ac:dyDescent="0.25">
      <c r="A105" s="120"/>
      <c r="B105" s="99"/>
      <c r="C105" s="99"/>
      <c r="D105" s="15" t="s">
        <v>18</v>
      </c>
      <c r="E105" s="62" t="s">
        <v>238</v>
      </c>
      <c r="F105" s="3"/>
      <c r="G105" s="165"/>
    </row>
    <row r="106" spans="1:7" x14ac:dyDescent="0.25">
      <c r="A106" s="120"/>
      <c r="B106" s="99"/>
      <c r="C106" s="99"/>
      <c r="D106" s="15">
        <v>2021</v>
      </c>
      <c r="E106" s="21"/>
      <c r="F106" s="3"/>
      <c r="G106" s="165"/>
    </row>
    <row r="107" spans="1:7" x14ac:dyDescent="0.25">
      <c r="A107" s="120"/>
      <c r="B107" s="99"/>
      <c r="C107" s="99"/>
      <c r="D107" s="15">
        <v>2022</v>
      </c>
      <c r="E107" s="21"/>
      <c r="F107" s="3"/>
      <c r="G107" s="165"/>
    </row>
    <row r="108" spans="1:7" x14ac:dyDescent="0.25">
      <c r="A108" s="120"/>
      <c r="B108" s="99"/>
      <c r="C108" s="99"/>
      <c r="D108" s="15">
        <v>2023</v>
      </c>
      <c r="E108" s="21"/>
      <c r="F108" s="3"/>
      <c r="G108" s="165"/>
    </row>
    <row r="109" spans="1:7" x14ac:dyDescent="0.25">
      <c r="A109" s="120"/>
      <c r="B109" s="99"/>
      <c r="C109" s="99"/>
      <c r="D109" s="15" t="s">
        <v>55</v>
      </c>
      <c r="E109" s="21"/>
      <c r="F109" s="3"/>
      <c r="G109" s="165"/>
    </row>
    <row r="110" spans="1:7" hidden="1" x14ac:dyDescent="0.25">
      <c r="A110" s="121"/>
      <c r="B110" s="100"/>
      <c r="C110" s="100"/>
      <c r="D110" s="17" t="s">
        <v>1</v>
      </c>
      <c r="E110" s="21"/>
      <c r="F110" s="5"/>
      <c r="G110" s="166"/>
    </row>
    <row r="111" spans="1:7" x14ac:dyDescent="0.25">
      <c r="A111" s="119">
        <v>12</v>
      </c>
      <c r="B111" s="98" t="s">
        <v>86</v>
      </c>
      <c r="C111" s="98" t="s">
        <v>108</v>
      </c>
      <c r="D111" s="15">
        <v>2019</v>
      </c>
      <c r="E111" s="28"/>
      <c r="F111" s="28"/>
      <c r="G111" s="164" t="s">
        <v>12</v>
      </c>
    </row>
    <row r="112" spans="1:7" x14ac:dyDescent="0.25">
      <c r="A112" s="120"/>
      <c r="B112" s="99"/>
      <c r="C112" s="99"/>
      <c r="D112" s="15">
        <v>2020</v>
      </c>
      <c r="E112" s="21"/>
      <c r="F112" s="3"/>
      <c r="G112" s="165"/>
    </row>
    <row r="113" spans="1:7" x14ac:dyDescent="0.25">
      <c r="A113" s="120"/>
      <c r="B113" s="99"/>
      <c r="C113" s="99"/>
      <c r="D113" s="15" t="s">
        <v>22</v>
      </c>
      <c r="E113" s="62" t="s">
        <v>238</v>
      </c>
      <c r="F113" s="3"/>
      <c r="G113" s="165"/>
    </row>
    <row r="114" spans="1:7" x14ac:dyDescent="0.25">
      <c r="A114" s="120"/>
      <c r="B114" s="99"/>
      <c r="C114" s="99"/>
      <c r="D114" s="15">
        <v>2022</v>
      </c>
      <c r="E114" s="21"/>
      <c r="F114" s="3"/>
      <c r="G114" s="165"/>
    </row>
    <row r="115" spans="1:7" x14ac:dyDescent="0.25">
      <c r="A115" s="120"/>
      <c r="B115" s="99"/>
      <c r="C115" s="99"/>
      <c r="D115" s="15">
        <v>2023</v>
      </c>
      <c r="E115" s="21"/>
      <c r="F115" s="3"/>
      <c r="G115" s="165"/>
    </row>
    <row r="116" spans="1:7" ht="15.75" thickBot="1" x14ac:dyDescent="0.3">
      <c r="A116" s="120"/>
      <c r="B116" s="99"/>
      <c r="C116" s="99"/>
      <c r="D116" s="15" t="s">
        <v>55</v>
      </c>
      <c r="E116" s="21"/>
      <c r="F116" s="3"/>
      <c r="G116" s="165"/>
    </row>
    <row r="117" spans="1:7" ht="15.75" hidden="1" thickBot="1" x14ac:dyDescent="0.3">
      <c r="A117" s="120"/>
      <c r="B117" s="99"/>
      <c r="C117" s="99"/>
      <c r="D117" s="47" t="s">
        <v>1</v>
      </c>
      <c r="E117" s="48"/>
      <c r="F117" s="49"/>
      <c r="G117" s="165"/>
    </row>
    <row r="118" spans="1:7" s="13" customFormat="1" ht="29.25" customHeight="1" thickBot="1" x14ac:dyDescent="0.3">
      <c r="A118" s="158" t="s">
        <v>15</v>
      </c>
      <c r="B118" s="159"/>
      <c r="C118" s="159"/>
      <c r="D118" s="159"/>
      <c r="E118" s="159"/>
      <c r="F118" s="159"/>
      <c r="G118" s="160"/>
    </row>
    <row r="119" spans="1:7" s="9" customFormat="1" ht="15" hidden="1" customHeight="1" x14ac:dyDescent="0.25">
      <c r="A119" s="56"/>
      <c r="B119" s="6"/>
      <c r="C119" s="7"/>
      <c r="D119" s="66">
        <v>2019</v>
      </c>
      <c r="E119" s="114"/>
      <c r="F119" s="63">
        <f t="shared" ref="F119:F124" si="3">F126+F133+F140+F147+F154+F161+F168+F175+F182+F189</f>
        <v>0</v>
      </c>
      <c r="G119" s="117" t="s">
        <v>17</v>
      </c>
    </row>
    <row r="120" spans="1:7" s="9" customFormat="1" ht="15" hidden="1" customHeight="1" x14ac:dyDescent="0.25">
      <c r="A120" s="56"/>
      <c r="B120" s="6"/>
      <c r="C120" s="7"/>
      <c r="D120" s="8">
        <v>2020</v>
      </c>
      <c r="E120" s="114"/>
      <c r="F120" s="14">
        <f t="shared" si="3"/>
        <v>0</v>
      </c>
      <c r="G120" s="117"/>
    </row>
    <row r="121" spans="1:7" s="9" customFormat="1" ht="15" hidden="1" customHeight="1" x14ac:dyDescent="0.25">
      <c r="A121" s="56"/>
      <c r="B121" s="65" t="s">
        <v>3</v>
      </c>
      <c r="C121" s="7"/>
      <c r="D121" s="8">
        <v>2021</v>
      </c>
      <c r="E121" s="114"/>
      <c r="F121" s="14">
        <f t="shared" si="3"/>
        <v>35</v>
      </c>
      <c r="G121" s="117"/>
    </row>
    <row r="122" spans="1:7" s="9" customFormat="1" ht="15" hidden="1" customHeight="1" x14ac:dyDescent="0.25">
      <c r="A122" s="56"/>
      <c r="B122" s="6"/>
      <c r="C122" s="7"/>
      <c r="D122" s="8">
        <v>2022</v>
      </c>
      <c r="E122" s="114"/>
      <c r="F122" s="14">
        <f t="shared" si="3"/>
        <v>0</v>
      </c>
      <c r="G122" s="117"/>
    </row>
    <row r="123" spans="1:7" s="9" customFormat="1" ht="15" hidden="1" customHeight="1" x14ac:dyDescent="0.25">
      <c r="A123" s="56"/>
      <c r="B123" s="6"/>
      <c r="C123" s="7"/>
      <c r="D123" s="8">
        <v>2023</v>
      </c>
      <c r="E123" s="114"/>
      <c r="F123" s="14">
        <f t="shared" si="3"/>
        <v>0</v>
      </c>
      <c r="G123" s="117"/>
    </row>
    <row r="124" spans="1:7" s="9" customFormat="1" ht="15" hidden="1" customHeight="1" x14ac:dyDescent="0.25">
      <c r="A124" s="56"/>
      <c r="B124" s="6"/>
      <c r="C124" s="7"/>
      <c r="D124" s="8" t="s">
        <v>55</v>
      </c>
      <c r="E124" s="114"/>
      <c r="F124" s="14">
        <f t="shared" si="3"/>
        <v>15</v>
      </c>
      <c r="G124" s="117"/>
    </row>
    <row r="125" spans="1:7" s="9" customFormat="1" ht="15" hidden="1" customHeight="1" x14ac:dyDescent="0.25">
      <c r="A125" s="57"/>
      <c r="B125" s="11"/>
      <c r="C125" s="12"/>
      <c r="D125" s="10" t="s">
        <v>1</v>
      </c>
      <c r="E125" s="115"/>
      <c r="F125" s="18">
        <f t="shared" ref="F125" si="4">SUM(F119:F124)</f>
        <v>50</v>
      </c>
      <c r="G125" s="118"/>
    </row>
    <row r="126" spans="1:7" ht="102" x14ac:dyDescent="0.25">
      <c r="A126" s="163">
        <v>1</v>
      </c>
      <c r="B126" s="122" t="s">
        <v>87</v>
      </c>
      <c r="C126" s="122" t="s">
        <v>98</v>
      </c>
      <c r="D126" s="28" t="s">
        <v>16</v>
      </c>
      <c r="E126" s="21" t="s">
        <v>249</v>
      </c>
      <c r="F126" s="2"/>
      <c r="G126" s="164" t="s">
        <v>17</v>
      </c>
    </row>
    <row r="127" spans="1:7" x14ac:dyDescent="0.25">
      <c r="A127" s="163"/>
      <c r="B127" s="123"/>
      <c r="C127" s="123"/>
      <c r="D127" s="28">
        <v>2020</v>
      </c>
      <c r="E127" s="21"/>
      <c r="F127" s="28"/>
      <c r="G127" s="165"/>
    </row>
    <row r="128" spans="1:7" x14ac:dyDescent="0.25">
      <c r="A128" s="163"/>
      <c r="B128" s="123"/>
      <c r="C128" s="123"/>
      <c r="D128" s="28">
        <v>2021</v>
      </c>
      <c r="E128" s="21"/>
      <c r="F128" s="2"/>
      <c r="G128" s="165"/>
    </row>
    <row r="129" spans="1:7" x14ac:dyDescent="0.25">
      <c r="A129" s="163"/>
      <c r="B129" s="123"/>
      <c r="C129" s="123"/>
      <c r="D129" s="28">
        <v>2022</v>
      </c>
      <c r="E129" s="21"/>
      <c r="F129" s="2"/>
      <c r="G129" s="165"/>
    </row>
    <row r="130" spans="1:7" x14ac:dyDescent="0.25">
      <c r="A130" s="163"/>
      <c r="B130" s="123"/>
      <c r="C130" s="123"/>
      <c r="D130" s="28">
        <v>2023</v>
      </c>
      <c r="E130" s="21"/>
      <c r="F130" s="2"/>
      <c r="G130" s="165"/>
    </row>
    <row r="131" spans="1:7" x14ac:dyDescent="0.25">
      <c r="A131" s="163"/>
      <c r="B131" s="123"/>
      <c r="C131" s="123"/>
      <c r="D131" s="28" t="s">
        <v>55</v>
      </c>
      <c r="E131" s="21"/>
      <c r="F131" s="2"/>
      <c r="G131" s="165"/>
    </row>
    <row r="132" spans="1:7" ht="15" hidden="1" customHeight="1" x14ac:dyDescent="0.25">
      <c r="A132" s="163"/>
      <c r="B132" s="145"/>
      <c r="C132" s="145"/>
      <c r="D132" s="5" t="s">
        <v>1</v>
      </c>
      <c r="E132" s="21" t="s">
        <v>237</v>
      </c>
      <c r="F132" s="5"/>
      <c r="G132" s="166"/>
    </row>
    <row r="133" spans="1:7" ht="70.5" customHeight="1" x14ac:dyDescent="0.25">
      <c r="A133" s="163">
        <v>2</v>
      </c>
      <c r="B133" s="122" t="s">
        <v>88</v>
      </c>
      <c r="C133" s="122" t="s">
        <v>98</v>
      </c>
      <c r="D133" s="28" t="s">
        <v>16</v>
      </c>
      <c r="E133" s="78" t="s">
        <v>241</v>
      </c>
      <c r="F133" s="28"/>
      <c r="G133" s="164" t="s">
        <v>17</v>
      </c>
    </row>
    <row r="134" spans="1:7" x14ac:dyDescent="0.25">
      <c r="A134" s="163"/>
      <c r="B134" s="123"/>
      <c r="C134" s="123"/>
      <c r="D134" s="28">
        <v>2020</v>
      </c>
      <c r="E134" s="21"/>
      <c r="F134" s="3"/>
      <c r="G134" s="165"/>
    </row>
    <row r="135" spans="1:7" x14ac:dyDescent="0.25">
      <c r="A135" s="163"/>
      <c r="B135" s="123"/>
      <c r="C135" s="123"/>
      <c r="D135" s="28">
        <v>2021</v>
      </c>
      <c r="E135" s="21"/>
      <c r="F135" s="3"/>
      <c r="G135" s="165"/>
    </row>
    <row r="136" spans="1:7" x14ac:dyDescent="0.25">
      <c r="A136" s="163"/>
      <c r="B136" s="123"/>
      <c r="C136" s="123"/>
      <c r="D136" s="28">
        <v>2022</v>
      </c>
      <c r="E136" s="21"/>
      <c r="F136" s="3"/>
      <c r="G136" s="165"/>
    </row>
    <row r="137" spans="1:7" x14ac:dyDescent="0.25">
      <c r="A137" s="163"/>
      <c r="B137" s="123"/>
      <c r="C137" s="123"/>
      <c r="D137" s="28">
        <v>2023</v>
      </c>
      <c r="E137" s="21"/>
      <c r="F137" s="3"/>
      <c r="G137" s="165"/>
    </row>
    <row r="138" spans="1:7" x14ac:dyDescent="0.25">
      <c r="A138" s="163"/>
      <c r="B138" s="123"/>
      <c r="C138" s="123"/>
      <c r="D138" s="28" t="s">
        <v>55</v>
      </c>
      <c r="E138" s="21"/>
      <c r="F138" s="3"/>
      <c r="G138" s="165"/>
    </row>
    <row r="139" spans="1:7" ht="15" hidden="1" customHeight="1" x14ac:dyDescent="0.25">
      <c r="A139" s="163"/>
      <c r="B139" s="145"/>
      <c r="C139" s="145"/>
      <c r="D139" s="5" t="s">
        <v>1</v>
      </c>
      <c r="E139" s="21"/>
      <c r="F139" s="5"/>
      <c r="G139" s="166"/>
    </row>
    <row r="140" spans="1:7" x14ac:dyDescent="0.25">
      <c r="A140" s="163">
        <v>3</v>
      </c>
      <c r="B140" s="122" t="s">
        <v>89</v>
      </c>
      <c r="C140" s="122" t="s">
        <v>98</v>
      </c>
      <c r="D140" s="28">
        <v>2019</v>
      </c>
      <c r="E140" s="21"/>
      <c r="F140" s="28"/>
      <c r="G140" s="164" t="s">
        <v>17</v>
      </c>
    </row>
    <row r="141" spans="1:7" ht="63.75" x14ac:dyDescent="0.25">
      <c r="A141" s="163"/>
      <c r="B141" s="123"/>
      <c r="C141" s="123"/>
      <c r="D141" s="28" t="s">
        <v>18</v>
      </c>
      <c r="E141" s="21" t="s">
        <v>258</v>
      </c>
      <c r="F141" s="3"/>
      <c r="G141" s="165"/>
    </row>
    <row r="142" spans="1:7" x14ac:dyDescent="0.25">
      <c r="A142" s="163"/>
      <c r="B142" s="123"/>
      <c r="C142" s="123"/>
      <c r="D142" s="28">
        <v>2021</v>
      </c>
      <c r="E142" s="21"/>
      <c r="F142" s="3"/>
      <c r="G142" s="165"/>
    </row>
    <row r="143" spans="1:7" x14ac:dyDescent="0.25">
      <c r="A143" s="163"/>
      <c r="B143" s="123"/>
      <c r="C143" s="123"/>
      <c r="D143" s="28">
        <v>2022</v>
      </c>
      <c r="E143" s="21"/>
      <c r="F143" s="3"/>
      <c r="G143" s="165"/>
    </row>
    <row r="144" spans="1:7" x14ac:dyDescent="0.25">
      <c r="A144" s="163"/>
      <c r="B144" s="123"/>
      <c r="C144" s="123"/>
      <c r="D144" s="28">
        <v>2023</v>
      </c>
      <c r="E144" s="21"/>
      <c r="F144" s="3"/>
      <c r="G144" s="165"/>
    </row>
    <row r="145" spans="1:7" x14ac:dyDescent="0.25">
      <c r="A145" s="163"/>
      <c r="B145" s="123"/>
      <c r="C145" s="123"/>
      <c r="D145" s="28" t="s">
        <v>55</v>
      </c>
      <c r="E145" s="21"/>
      <c r="F145" s="3"/>
      <c r="G145" s="165"/>
    </row>
    <row r="146" spans="1:7" ht="15" hidden="1" customHeight="1" x14ac:dyDescent="0.25">
      <c r="A146" s="163"/>
      <c r="B146" s="145"/>
      <c r="C146" s="145"/>
      <c r="D146" s="5" t="s">
        <v>1</v>
      </c>
      <c r="E146" s="21"/>
      <c r="F146" s="5"/>
      <c r="G146" s="166"/>
    </row>
    <row r="147" spans="1:7" ht="57.75" customHeight="1" x14ac:dyDescent="0.25">
      <c r="A147" s="163">
        <v>4</v>
      </c>
      <c r="B147" s="122" t="s">
        <v>90</v>
      </c>
      <c r="C147" s="122" t="s">
        <v>98</v>
      </c>
      <c r="D147" s="28" t="s">
        <v>16</v>
      </c>
      <c r="E147" s="21" t="s">
        <v>242</v>
      </c>
      <c r="F147" s="28"/>
      <c r="G147" s="164" t="s">
        <v>17</v>
      </c>
    </row>
    <row r="148" spans="1:7" x14ac:dyDescent="0.25">
      <c r="A148" s="163"/>
      <c r="B148" s="123"/>
      <c r="C148" s="123"/>
      <c r="D148" s="28">
        <v>2020</v>
      </c>
      <c r="E148" s="21"/>
      <c r="F148" s="3"/>
      <c r="G148" s="165"/>
    </row>
    <row r="149" spans="1:7" x14ac:dyDescent="0.25">
      <c r="A149" s="163"/>
      <c r="B149" s="123"/>
      <c r="C149" s="123"/>
      <c r="D149" s="28">
        <v>2021</v>
      </c>
      <c r="E149" s="21"/>
      <c r="F149" s="3"/>
      <c r="G149" s="165"/>
    </row>
    <row r="150" spans="1:7" x14ac:dyDescent="0.25">
      <c r="A150" s="163"/>
      <c r="B150" s="123"/>
      <c r="C150" s="123"/>
      <c r="D150" s="28">
        <v>2022</v>
      </c>
      <c r="E150" s="21"/>
      <c r="F150" s="3"/>
      <c r="G150" s="165"/>
    </row>
    <row r="151" spans="1:7" x14ac:dyDescent="0.25">
      <c r="A151" s="163"/>
      <c r="B151" s="123"/>
      <c r="C151" s="123"/>
      <c r="D151" s="28">
        <v>2023</v>
      </c>
      <c r="E151" s="21"/>
      <c r="F151" s="3"/>
      <c r="G151" s="165"/>
    </row>
    <row r="152" spans="1:7" x14ac:dyDescent="0.25">
      <c r="A152" s="163"/>
      <c r="B152" s="123"/>
      <c r="C152" s="123"/>
      <c r="D152" s="28" t="s">
        <v>55</v>
      </c>
      <c r="E152" s="28"/>
      <c r="F152" s="28"/>
      <c r="G152" s="165"/>
    </row>
    <row r="153" spans="1:7" ht="15" hidden="1" customHeight="1" x14ac:dyDescent="0.25">
      <c r="A153" s="163"/>
      <c r="B153" s="145"/>
      <c r="C153" s="145"/>
      <c r="D153" s="5" t="s">
        <v>1</v>
      </c>
      <c r="E153" s="21"/>
      <c r="F153" s="5"/>
      <c r="G153" s="166"/>
    </row>
    <row r="154" spans="1:7" x14ac:dyDescent="0.25">
      <c r="A154" s="163">
        <v>5</v>
      </c>
      <c r="B154" s="122" t="s">
        <v>91</v>
      </c>
      <c r="C154" s="122" t="s">
        <v>98</v>
      </c>
      <c r="D154" s="28">
        <v>2019</v>
      </c>
      <c r="E154" s="28"/>
      <c r="F154" s="28"/>
      <c r="G154" s="164" t="s">
        <v>17</v>
      </c>
    </row>
    <row r="155" spans="1:7" ht="76.5" x14ac:dyDescent="0.25">
      <c r="A155" s="163"/>
      <c r="B155" s="123"/>
      <c r="C155" s="123"/>
      <c r="D155" s="28" t="s">
        <v>18</v>
      </c>
      <c r="E155" s="21" t="s">
        <v>244</v>
      </c>
      <c r="F155" s="3"/>
      <c r="G155" s="165"/>
    </row>
    <row r="156" spans="1:7" x14ac:dyDescent="0.25">
      <c r="A156" s="163"/>
      <c r="B156" s="123"/>
      <c r="C156" s="123"/>
      <c r="D156" s="28">
        <v>2021</v>
      </c>
      <c r="E156" s="21"/>
      <c r="F156" s="3"/>
      <c r="G156" s="165"/>
    </row>
    <row r="157" spans="1:7" x14ac:dyDescent="0.25">
      <c r="A157" s="163"/>
      <c r="B157" s="123"/>
      <c r="C157" s="123"/>
      <c r="D157" s="28">
        <v>2022</v>
      </c>
      <c r="E157" s="21"/>
      <c r="F157" s="3"/>
      <c r="G157" s="165"/>
    </row>
    <row r="158" spans="1:7" x14ac:dyDescent="0.25">
      <c r="A158" s="163"/>
      <c r="B158" s="123"/>
      <c r="C158" s="123"/>
      <c r="D158" s="28">
        <v>2023</v>
      </c>
      <c r="E158" s="21"/>
      <c r="F158" s="3"/>
      <c r="G158" s="165"/>
    </row>
    <row r="159" spans="1:7" x14ac:dyDescent="0.25">
      <c r="A159" s="163"/>
      <c r="B159" s="123"/>
      <c r="C159" s="123"/>
      <c r="D159" s="28" t="s">
        <v>55</v>
      </c>
      <c r="E159" s="21"/>
      <c r="F159" s="3"/>
      <c r="G159" s="165"/>
    </row>
    <row r="160" spans="1:7" ht="15" hidden="1" customHeight="1" x14ac:dyDescent="0.25">
      <c r="A160" s="163"/>
      <c r="B160" s="145"/>
      <c r="C160" s="145"/>
      <c r="D160" s="5" t="s">
        <v>1</v>
      </c>
      <c r="E160" s="21"/>
      <c r="F160" s="5"/>
      <c r="G160" s="166"/>
    </row>
    <row r="161" spans="1:7" x14ac:dyDescent="0.25">
      <c r="A161" s="163">
        <v>6</v>
      </c>
      <c r="B161" s="122" t="s">
        <v>19</v>
      </c>
      <c r="C161" s="122" t="s">
        <v>98</v>
      </c>
      <c r="D161" s="28">
        <v>2019</v>
      </c>
      <c r="E161" s="28"/>
      <c r="F161" s="28"/>
      <c r="G161" s="164" t="s">
        <v>17</v>
      </c>
    </row>
    <row r="162" spans="1:7" ht="69.75" customHeight="1" x14ac:dyDescent="0.25">
      <c r="A162" s="163"/>
      <c r="B162" s="123"/>
      <c r="C162" s="123"/>
      <c r="D162" s="28" t="s">
        <v>18</v>
      </c>
      <c r="E162" s="78" t="s">
        <v>243</v>
      </c>
      <c r="F162" s="3"/>
      <c r="G162" s="165"/>
    </row>
    <row r="163" spans="1:7" x14ac:dyDescent="0.25">
      <c r="A163" s="163"/>
      <c r="B163" s="123"/>
      <c r="C163" s="123"/>
      <c r="D163" s="28">
        <v>2021</v>
      </c>
      <c r="E163" s="21"/>
      <c r="F163" s="3"/>
      <c r="G163" s="165"/>
    </row>
    <row r="164" spans="1:7" x14ac:dyDescent="0.25">
      <c r="A164" s="163"/>
      <c r="B164" s="123"/>
      <c r="C164" s="123"/>
      <c r="D164" s="28">
        <v>2022</v>
      </c>
      <c r="E164" s="21"/>
      <c r="F164" s="3"/>
      <c r="G164" s="165"/>
    </row>
    <row r="165" spans="1:7" x14ac:dyDescent="0.25">
      <c r="A165" s="163"/>
      <c r="B165" s="123"/>
      <c r="C165" s="123"/>
      <c r="D165" s="28">
        <v>2023</v>
      </c>
      <c r="E165" s="21"/>
      <c r="F165" s="3"/>
      <c r="G165" s="165"/>
    </row>
    <row r="166" spans="1:7" x14ac:dyDescent="0.25">
      <c r="A166" s="163"/>
      <c r="B166" s="123"/>
      <c r="C166" s="123"/>
      <c r="D166" s="28" t="s">
        <v>55</v>
      </c>
      <c r="E166" s="21"/>
      <c r="F166" s="3"/>
      <c r="G166" s="165"/>
    </row>
    <row r="167" spans="1:7" ht="15" hidden="1" customHeight="1" x14ac:dyDescent="0.25">
      <c r="A167" s="163"/>
      <c r="B167" s="145"/>
      <c r="C167" s="145"/>
      <c r="D167" s="5" t="s">
        <v>1</v>
      </c>
      <c r="E167" s="21"/>
      <c r="F167" s="5"/>
      <c r="G167" s="166"/>
    </row>
    <row r="168" spans="1:7" x14ac:dyDescent="0.25">
      <c r="A168" s="163">
        <v>7</v>
      </c>
      <c r="B168" s="122" t="s">
        <v>20</v>
      </c>
      <c r="C168" s="122" t="s">
        <v>98</v>
      </c>
      <c r="D168" s="28">
        <v>2019</v>
      </c>
      <c r="E168" s="28"/>
      <c r="F168" s="28"/>
      <c r="G168" s="164" t="s">
        <v>17</v>
      </c>
    </row>
    <row r="169" spans="1:7" ht="114" customHeight="1" x14ac:dyDescent="0.25">
      <c r="A169" s="163"/>
      <c r="B169" s="123"/>
      <c r="C169" s="123"/>
      <c r="D169" s="28" t="s">
        <v>18</v>
      </c>
      <c r="E169" s="78" t="s">
        <v>245</v>
      </c>
      <c r="F169" s="3"/>
      <c r="G169" s="165"/>
    </row>
    <row r="170" spans="1:7" x14ac:dyDescent="0.25">
      <c r="A170" s="163"/>
      <c r="B170" s="123"/>
      <c r="C170" s="123"/>
      <c r="D170" s="25">
        <v>2021</v>
      </c>
      <c r="E170" s="21"/>
      <c r="F170" s="3"/>
      <c r="G170" s="165"/>
    </row>
    <row r="171" spans="1:7" x14ac:dyDescent="0.25">
      <c r="A171" s="163"/>
      <c r="B171" s="123"/>
      <c r="C171" s="123"/>
      <c r="D171" s="28">
        <v>2022</v>
      </c>
      <c r="E171" s="21"/>
      <c r="F171" s="3"/>
      <c r="G171" s="165"/>
    </row>
    <row r="172" spans="1:7" x14ac:dyDescent="0.25">
      <c r="A172" s="163"/>
      <c r="B172" s="123"/>
      <c r="C172" s="123"/>
      <c r="D172" s="28">
        <v>2023</v>
      </c>
      <c r="E172" s="21"/>
      <c r="F172" s="3"/>
      <c r="G172" s="165"/>
    </row>
    <row r="173" spans="1:7" x14ac:dyDescent="0.25">
      <c r="A173" s="163"/>
      <c r="B173" s="123"/>
      <c r="C173" s="123"/>
      <c r="D173" s="28" t="s">
        <v>55</v>
      </c>
      <c r="E173" s="21"/>
      <c r="F173" s="3"/>
      <c r="G173" s="165"/>
    </row>
    <row r="174" spans="1:7" ht="15" hidden="1" customHeight="1" x14ac:dyDescent="0.25">
      <c r="A174" s="163"/>
      <c r="B174" s="145"/>
      <c r="C174" s="145"/>
      <c r="D174" s="5" t="s">
        <v>1</v>
      </c>
      <c r="E174" s="21"/>
      <c r="F174" s="5"/>
      <c r="G174" s="166"/>
    </row>
    <row r="175" spans="1:7" x14ac:dyDescent="0.25">
      <c r="A175" s="163">
        <v>8</v>
      </c>
      <c r="B175" s="122" t="s">
        <v>21</v>
      </c>
      <c r="C175" s="122" t="s">
        <v>98</v>
      </c>
      <c r="D175" s="28">
        <v>2019</v>
      </c>
      <c r="E175" s="28"/>
      <c r="F175" s="15"/>
      <c r="G175" s="164" t="s">
        <v>17</v>
      </c>
    </row>
    <row r="176" spans="1:7" ht="28.5" customHeight="1" x14ac:dyDescent="0.25">
      <c r="A176" s="163"/>
      <c r="B176" s="123"/>
      <c r="C176" s="123"/>
      <c r="D176" s="28">
        <v>2020</v>
      </c>
      <c r="E176" s="21"/>
      <c r="F176" s="16"/>
      <c r="G176" s="165"/>
    </row>
    <row r="177" spans="1:7" x14ac:dyDescent="0.25">
      <c r="A177" s="163"/>
      <c r="B177" s="123"/>
      <c r="C177" s="123"/>
      <c r="D177" s="28">
        <v>2021</v>
      </c>
      <c r="E177" s="21"/>
      <c r="F177" s="15"/>
      <c r="G177" s="165"/>
    </row>
    <row r="178" spans="1:7" x14ac:dyDescent="0.25">
      <c r="A178" s="163"/>
      <c r="B178" s="123"/>
      <c r="C178" s="123"/>
      <c r="D178" s="28">
        <v>2022</v>
      </c>
      <c r="E178" s="21"/>
      <c r="F178" s="16"/>
      <c r="G178" s="165"/>
    </row>
    <row r="179" spans="1:7" x14ac:dyDescent="0.25">
      <c r="A179" s="163"/>
      <c r="B179" s="123"/>
      <c r="C179" s="123"/>
      <c r="D179" s="28">
        <v>2023</v>
      </c>
      <c r="E179" s="21"/>
      <c r="F179" s="16"/>
      <c r="G179" s="165"/>
    </row>
    <row r="180" spans="1:7" ht="216.75" x14ac:dyDescent="0.25">
      <c r="A180" s="163"/>
      <c r="B180" s="123"/>
      <c r="C180" s="123"/>
      <c r="D180" s="28" t="s">
        <v>62</v>
      </c>
      <c r="E180" s="21" t="s">
        <v>250</v>
      </c>
      <c r="F180" s="15">
        <v>10</v>
      </c>
      <c r="G180" s="165"/>
    </row>
    <row r="181" spans="1:7" ht="15" hidden="1" customHeight="1" x14ac:dyDescent="0.25">
      <c r="A181" s="163"/>
      <c r="B181" s="145"/>
      <c r="C181" s="145"/>
      <c r="D181" s="5" t="s">
        <v>1</v>
      </c>
      <c r="E181" s="21"/>
      <c r="F181" s="17"/>
      <c r="G181" s="166"/>
    </row>
    <row r="182" spans="1:7" x14ac:dyDescent="0.25">
      <c r="A182" s="163">
        <v>9</v>
      </c>
      <c r="B182" s="122" t="s">
        <v>23</v>
      </c>
      <c r="C182" s="122" t="s">
        <v>98</v>
      </c>
      <c r="D182" s="28">
        <v>2019</v>
      </c>
      <c r="E182" s="28"/>
      <c r="F182" s="15"/>
      <c r="G182" s="164" t="s">
        <v>17</v>
      </c>
    </row>
    <row r="183" spans="1:7" x14ac:dyDescent="0.25">
      <c r="A183" s="163"/>
      <c r="B183" s="123"/>
      <c r="C183" s="123"/>
      <c r="D183" s="28">
        <v>2020</v>
      </c>
      <c r="E183" s="21"/>
      <c r="F183" s="16"/>
      <c r="G183" s="165"/>
    </row>
    <row r="184" spans="1:7" ht="114.75" x14ac:dyDescent="0.25">
      <c r="A184" s="163"/>
      <c r="B184" s="123"/>
      <c r="C184" s="123"/>
      <c r="D184" s="28" t="s">
        <v>22</v>
      </c>
      <c r="E184" s="21" t="s">
        <v>246</v>
      </c>
      <c r="F184" s="15">
        <v>35</v>
      </c>
      <c r="G184" s="165"/>
    </row>
    <row r="185" spans="1:7" x14ac:dyDescent="0.25">
      <c r="A185" s="163"/>
      <c r="B185" s="123"/>
      <c r="C185" s="123"/>
      <c r="D185" s="28">
        <v>2022</v>
      </c>
      <c r="E185" s="21"/>
      <c r="F185" s="15"/>
      <c r="G185" s="165"/>
    </row>
    <row r="186" spans="1:7" x14ac:dyDescent="0.25">
      <c r="A186" s="163"/>
      <c r="B186" s="123"/>
      <c r="C186" s="123"/>
      <c r="D186" s="28">
        <v>2023</v>
      </c>
      <c r="E186" s="21"/>
      <c r="F186" s="15"/>
      <c r="G186" s="165"/>
    </row>
    <row r="187" spans="1:7" x14ac:dyDescent="0.25">
      <c r="A187" s="163"/>
      <c r="B187" s="123"/>
      <c r="C187" s="123"/>
      <c r="D187" s="28" t="s">
        <v>55</v>
      </c>
      <c r="E187" s="21"/>
      <c r="F187" s="16"/>
      <c r="G187" s="165"/>
    </row>
    <row r="188" spans="1:7" hidden="1" x14ac:dyDescent="0.25">
      <c r="A188" s="163"/>
      <c r="B188" s="145"/>
      <c r="C188" s="145"/>
      <c r="D188" s="5" t="s">
        <v>1</v>
      </c>
      <c r="E188" s="21"/>
      <c r="F188" s="17"/>
      <c r="G188" s="166"/>
    </row>
    <row r="189" spans="1:7" x14ac:dyDescent="0.25">
      <c r="A189" s="163">
        <v>10</v>
      </c>
      <c r="B189" s="122" t="s">
        <v>24</v>
      </c>
      <c r="C189" s="122" t="s">
        <v>98</v>
      </c>
      <c r="D189" s="28">
        <v>2019</v>
      </c>
      <c r="E189" s="28"/>
      <c r="F189" s="15"/>
      <c r="G189" s="164" t="s">
        <v>17</v>
      </c>
    </row>
    <row r="190" spans="1:7" x14ac:dyDescent="0.25">
      <c r="A190" s="163"/>
      <c r="B190" s="123"/>
      <c r="C190" s="123"/>
      <c r="D190" s="28">
        <v>2020</v>
      </c>
      <c r="E190" s="21"/>
      <c r="F190" s="16"/>
      <c r="G190" s="165"/>
    </row>
    <row r="191" spans="1:7" x14ac:dyDescent="0.25">
      <c r="A191" s="163"/>
      <c r="B191" s="123"/>
      <c r="C191" s="123"/>
      <c r="D191" s="28">
        <v>2021</v>
      </c>
      <c r="E191" s="21"/>
      <c r="F191" s="16"/>
      <c r="G191" s="165"/>
    </row>
    <row r="192" spans="1:7" x14ac:dyDescent="0.25">
      <c r="A192" s="163"/>
      <c r="B192" s="123"/>
      <c r="C192" s="123"/>
      <c r="D192" s="28">
        <v>2022</v>
      </c>
      <c r="E192" s="21"/>
      <c r="F192" s="16"/>
      <c r="G192" s="165"/>
    </row>
    <row r="193" spans="1:7" x14ac:dyDescent="0.25">
      <c r="A193" s="163"/>
      <c r="B193" s="123"/>
      <c r="C193" s="123"/>
      <c r="D193" s="28">
        <v>2023</v>
      </c>
      <c r="E193" s="21"/>
      <c r="F193" s="16"/>
      <c r="G193" s="165"/>
    </row>
    <row r="194" spans="1:7" ht="128.25" thickBot="1" x14ac:dyDescent="0.3">
      <c r="A194" s="163"/>
      <c r="B194" s="123"/>
      <c r="C194" s="123"/>
      <c r="D194" s="28" t="s">
        <v>62</v>
      </c>
      <c r="E194" s="21" t="s">
        <v>247</v>
      </c>
      <c r="F194" s="15">
        <v>5</v>
      </c>
      <c r="G194" s="165"/>
    </row>
    <row r="195" spans="1:7" ht="15.75" hidden="1" thickBot="1" x14ac:dyDescent="0.3">
      <c r="A195" s="119"/>
      <c r="B195" s="123"/>
      <c r="C195" s="123"/>
      <c r="D195" s="49" t="s">
        <v>1</v>
      </c>
      <c r="E195" s="48"/>
      <c r="F195" s="47"/>
      <c r="G195" s="165"/>
    </row>
    <row r="196" spans="1:7" ht="17.25" customHeight="1" thickBot="1" x14ac:dyDescent="0.3">
      <c r="A196" s="158" t="s">
        <v>8</v>
      </c>
      <c r="B196" s="159"/>
      <c r="C196" s="159"/>
      <c r="D196" s="159"/>
      <c r="E196" s="159"/>
      <c r="F196" s="159"/>
      <c r="G196" s="160"/>
    </row>
    <row r="197" spans="1:7" s="9" customFormat="1" ht="15" hidden="1" customHeight="1" x14ac:dyDescent="0.25">
      <c r="A197" s="56"/>
      <c r="B197" s="6"/>
      <c r="C197" s="7"/>
      <c r="D197" s="66">
        <v>2019</v>
      </c>
      <c r="E197" s="161"/>
      <c r="F197" s="63" t="e">
        <f>F204+F211+F218+F225+F232+F239+#REF!</f>
        <v>#REF!</v>
      </c>
      <c r="G197" s="117" t="s">
        <v>6</v>
      </c>
    </row>
    <row r="198" spans="1:7" s="9" customFormat="1" ht="15" hidden="1" customHeight="1" x14ac:dyDescent="0.25">
      <c r="A198" s="56"/>
      <c r="B198" s="6"/>
      <c r="C198" s="7"/>
      <c r="D198" s="8">
        <v>2020</v>
      </c>
      <c r="E198" s="161"/>
      <c r="F198" s="14" t="e">
        <f>F205+F212+F219+F226+F233+F240+#REF!</f>
        <v>#REF!</v>
      </c>
      <c r="G198" s="117"/>
    </row>
    <row r="199" spans="1:7" s="9" customFormat="1" ht="15" hidden="1" customHeight="1" x14ac:dyDescent="0.25">
      <c r="A199" s="56"/>
      <c r="B199" s="65" t="s">
        <v>3</v>
      </c>
      <c r="C199" s="7"/>
      <c r="D199" s="8">
        <v>2021</v>
      </c>
      <c r="E199" s="161"/>
      <c r="F199" s="14" t="e">
        <f>F206+F213+F220+F227+F234+F241+#REF!</f>
        <v>#REF!</v>
      </c>
      <c r="G199" s="117"/>
    </row>
    <row r="200" spans="1:7" s="9" customFormat="1" ht="15" hidden="1" customHeight="1" x14ac:dyDescent="0.25">
      <c r="A200" s="56"/>
      <c r="B200" s="6"/>
      <c r="C200" s="7"/>
      <c r="D200" s="8">
        <v>2022</v>
      </c>
      <c r="E200" s="161"/>
      <c r="F200" s="14" t="e">
        <f>F207+F214+F221+F228+F235+F242+#REF!</f>
        <v>#REF!</v>
      </c>
      <c r="G200" s="117"/>
    </row>
    <row r="201" spans="1:7" s="9" customFormat="1" ht="15" hidden="1" customHeight="1" x14ac:dyDescent="0.25">
      <c r="A201" s="56"/>
      <c r="B201" s="6"/>
      <c r="C201" s="7"/>
      <c r="D201" s="8">
        <v>2023</v>
      </c>
      <c r="E201" s="161"/>
      <c r="F201" s="14" t="e">
        <f>F208+F215+F222+F229+F236+F243+#REF!</f>
        <v>#REF!</v>
      </c>
      <c r="G201" s="117"/>
    </row>
    <row r="202" spans="1:7" s="9" customFormat="1" ht="15" hidden="1" customHeight="1" x14ac:dyDescent="0.25">
      <c r="A202" s="56"/>
      <c r="B202" s="6"/>
      <c r="C202" s="7"/>
      <c r="D202" s="8" t="s">
        <v>55</v>
      </c>
      <c r="E202" s="161"/>
      <c r="F202" s="14" t="e">
        <f>F209+F216+F223+F230+F237+F244+#REF!</f>
        <v>#REF!</v>
      </c>
      <c r="G202" s="117"/>
    </row>
    <row r="203" spans="1:7" s="9" customFormat="1" ht="15" hidden="1" customHeight="1" x14ac:dyDescent="0.25">
      <c r="A203" s="57"/>
      <c r="B203" s="11"/>
      <c r="C203" s="12"/>
      <c r="D203" s="10" t="s">
        <v>1</v>
      </c>
      <c r="E203" s="162"/>
      <c r="F203" s="18" t="e">
        <f t="shared" ref="F203" si="5">SUM(F197:F202)</f>
        <v>#REF!</v>
      </c>
      <c r="G203" s="118"/>
    </row>
    <row r="204" spans="1:7" ht="25.5" x14ac:dyDescent="0.25">
      <c r="A204" s="146">
        <v>1</v>
      </c>
      <c r="B204" s="122" t="s">
        <v>9</v>
      </c>
      <c r="C204" s="122" t="s">
        <v>99</v>
      </c>
      <c r="D204" s="28">
        <v>2019</v>
      </c>
      <c r="E204" s="21" t="s">
        <v>251</v>
      </c>
      <c r="F204" s="2"/>
      <c r="G204" s="124" t="s">
        <v>6</v>
      </c>
    </row>
    <row r="205" spans="1:7" ht="25.5" customHeight="1" x14ac:dyDescent="0.25">
      <c r="A205" s="146"/>
      <c r="B205" s="123"/>
      <c r="C205" s="123"/>
      <c r="D205" s="28" t="s">
        <v>18</v>
      </c>
      <c r="E205" s="140" t="s">
        <v>156</v>
      </c>
      <c r="F205" s="28">
        <v>20</v>
      </c>
      <c r="G205" s="125"/>
    </row>
    <row r="206" spans="1:7" x14ac:dyDescent="0.25">
      <c r="A206" s="146"/>
      <c r="B206" s="123"/>
      <c r="C206" s="123"/>
      <c r="D206" s="28" t="s">
        <v>22</v>
      </c>
      <c r="E206" s="142"/>
      <c r="F206" s="2"/>
      <c r="G206" s="125"/>
    </row>
    <row r="207" spans="1:7" x14ac:dyDescent="0.25">
      <c r="A207" s="146"/>
      <c r="B207" s="123"/>
      <c r="C207" s="123"/>
      <c r="D207" s="28">
        <v>2022</v>
      </c>
      <c r="E207" s="21"/>
      <c r="F207" s="2"/>
      <c r="G207" s="125"/>
    </row>
    <row r="208" spans="1:7" x14ac:dyDescent="0.25">
      <c r="A208" s="146"/>
      <c r="B208" s="123"/>
      <c r="C208" s="123"/>
      <c r="D208" s="28">
        <v>2023</v>
      </c>
      <c r="E208" s="21"/>
      <c r="F208" s="2"/>
      <c r="G208" s="125"/>
    </row>
    <row r="209" spans="1:7" x14ac:dyDescent="0.25">
      <c r="A209" s="146"/>
      <c r="B209" s="123"/>
      <c r="C209" s="123"/>
      <c r="D209" s="28" t="s">
        <v>55</v>
      </c>
      <c r="E209" s="21"/>
      <c r="F209" s="2"/>
      <c r="G209" s="125"/>
    </row>
    <row r="210" spans="1:7" hidden="1" x14ac:dyDescent="0.25">
      <c r="A210" s="147"/>
      <c r="B210" s="145"/>
      <c r="C210" s="145"/>
      <c r="D210" s="5" t="s">
        <v>1</v>
      </c>
      <c r="E210" s="21"/>
      <c r="F210" s="5"/>
      <c r="G210" s="126"/>
    </row>
    <row r="211" spans="1:7" ht="21" customHeight="1" x14ac:dyDescent="0.25">
      <c r="A211" s="119">
        <v>2</v>
      </c>
      <c r="B211" s="122" t="s">
        <v>7</v>
      </c>
      <c r="C211" s="122" t="s">
        <v>99</v>
      </c>
      <c r="D211" s="28" t="s">
        <v>16</v>
      </c>
      <c r="E211" s="140" t="s">
        <v>184</v>
      </c>
      <c r="F211" s="28">
        <v>11</v>
      </c>
      <c r="G211" s="124" t="s">
        <v>6</v>
      </c>
    </row>
    <row r="212" spans="1:7" ht="19.5" customHeight="1" x14ac:dyDescent="0.25">
      <c r="A212" s="120"/>
      <c r="B212" s="123"/>
      <c r="C212" s="123"/>
      <c r="D212" s="28" t="s">
        <v>18</v>
      </c>
      <c r="E212" s="142"/>
      <c r="F212" s="3"/>
      <c r="G212" s="125"/>
    </row>
    <row r="213" spans="1:7" ht="13.5" customHeight="1" x14ac:dyDescent="0.25">
      <c r="A213" s="120"/>
      <c r="B213" s="123"/>
      <c r="C213" s="123"/>
      <c r="D213" s="28">
        <v>2021</v>
      </c>
      <c r="E213" s="21"/>
      <c r="F213" s="3"/>
      <c r="G213" s="125"/>
    </row>
    <row r="214" spans="1:7" ht="13.5" customHeight="1" x14ac:dyDescent="0.25">
      <c r="A214" s="120"/>
      <c r="B214" s="123"/>
      <c r="C214" s="123"/>
      <c r="D214" s="28">
        <v>2022</v>
      </c>
      <c r="E214" s="21"/>
      <c r="F214" s="3"/>
      <c r="G214" s="125"/>
    </row>
    <row r="215" spans="1:7" ht="13.5" customHeight="1" x14ac:dyDescent="0.25">
      <c r="A215" s="120"/>
      <c r="B215" s="123"/>
      <c r="C215" s="123"/>
      <c r="D215" s="28">
        <v>2023</v>
      </c>
      <c r="E215" s="21"/>
      <c r="F215" s="3"/>
      <c r="G215" s="125"/>
    </row>
    <row r="216" spans="1:7" ht="13.5" customHeight="1" x14ac:dyDescent="0.25">
      <c r="A216" s="120"/>
      <c r="B216" s="123"/>
      <c r="C216" s="123"/>
      <c r="D216" s="28" t="s">
        <v>55</v>
      </c>
      <c r="E216" s="21"/>
      <c r="F216" s="3"/>
      <c r="G216" s="125"/>
    </row>
    <row r="217" spans="1:7" hidden="1" x14ac:dyDescent="0.25">
      <c r="A217" s="121"/>
      <c r="B217" s="145"/>
      <c r="C217" s="145"/>
      <c r="D217" s="5" t="s">
        <v>1</v>
      </c>
      <c r="E217" s="21"/>
      <c r="F217" s="5"/>
      <c r="G217" s="126"/>
    </row>
    <row r="218" spans="1:7" ht="13.5" customHeight="1" x14ac:dyDescent="0.25">
      <c r="A218" s="119">
        <v>3</v>
      </c>
      <c r="B218" s="122" t="s">
        <v>32</v>
      </c>
      <c r="C218" s="122" t="s">
        <v>99</v>
      </c>
      <c r="D218" s="28">
        <v>2019</v>
      </c>
      <c r="E218" s="21"/>
      <c r="F218" s="28"/>
      <c r="G218" s="124" t="s">
        <v>6</v>
      </c>
    </row>
    <row r="219" spans="1:7" ht="13.5" customHeight="1" x14ac:dyDescent="0.25">
      <c r="A219" s="120"/>
      <c r="B219" s="123"/>
      <c r="C219" s="123"/>
      <c r="D219" s="28" t="s">
        <v>18</v>
      </c>
      <c r="E219" s="21" t="s">
        <v>64</v>
      </c>
      <c r="F219" s="3"/>
      <c r="G219" s="125"/>
    </row>
    <row r="220" spans="1:7" ht="13.5" customHeight="1" x14ac:dyDescent="0.25">
      <c r="A220" s="120"/>
      <c r="B220" s="123"/>
      <c r="C220" s="123"/>
      <c r="D220" s="28" t="s">
        <v>22</v>
      </c>
      <c r="E220" s="21" t="s">
        <v>63</v>
      </c>
      <c r="F220" s="3"/>
      <c r="G220" s="125"/>
    </row>
    <row r="221" spans="1:7" ht="13.5" customHeight="1" x14ac:dyDescent="0.25">
      <c r="A221" s="120"/>
      <c r="B221" s="123"/>
      <c r="C221" s="123"/>
      <c r="D221" s="28" t="s">
        <v>25</v>
      </c>
      <c r="E221" s="21" t="s">
        <v>63</v>
      </c>
      <c r="F221" s="3"/>
      <c r="G221" s="125"/>
    </row>
    <row r="222" spans="1:7" ht="13.5" customHeight="1" x14ac:dyDescent="0.25">
      <c r="A222" s="120"/>
      <c r="B222" s="123"/>
      <c r="C222" s="123"/>
      <c r="D222" s="28">
        <v>2023</v>
      </c>
      <c r="E222" s="21"/>
      <c r="F222" s="3"/>
      <c r="G222" s="125"/>
    </row>
    <row r="223" spans="1:7" ht="13.5" customHeight="1" x14ac:dyDescent="0.25">
      <c r="A223" s="120"/>
      <c r="B223" s="123"/>
      <c r="C223" s="123"/>
      <c r="D223" s="28" t="s">
        <v>55</v>
      </c>
      <c r="E223" s="21"/>
      <c r="F223" s="3"/>
      <c r="G223" s="125"/>
    </row>
    <row r="224" spans="1:7" hidden="1" x14ac:dyDescent="0.25">
      <c r="A224" s="121"/>
      <c r="B224" s="145"/>
      <c r="C224" s="145"/>
      <c r="D224" s="5" t="s">
        <v>1</v>
      </c>
      <c r="E224" s="21"/>
      <c r="F224" s="5"/>
      <c r="G224" s="126"/>
    </row>
    <row r="225" spans="1:7" x14ac:dyDescent="0.25">
      <c r="A225" s="155">
        <v>4</v>
      </c>
      <c r="B225" s="122" t="s">
        <v>69</v>
      </c>
      <c r="C225" s="122" t="s">
        <v>99</v>
      </c>
      <c r="D225" s="28">
        <v>2019</v>
      </c>
      <c r="E225" s="21"/>
      <c r="F225" s="28"/>
      <c r="G225" s="124" t="s">
        <v>6</v>
      </c>
    </row>
    <row r="226" spans="1:7" x14ac:dyDescent="0.25">
      <c r="A226" s="156"/>
      <c r="B226" s="123"/>
      <c r="C226" s="123"/>
      <c r="D226" s="28" t="s">
        <v>18</v>
      </c>
      <c r="E226" s="27" t="s">
        <v>96</v>
      </c>
      <c r="F226" s="3"/>
      <c r="G226" s="125"/>
    </row>
    <row r="227" spans="1:7" x14ac:dyDescent="0.25">
      <c r="A227" s="156"/>
      <c r="B227" s="123"/>
      <c r="C227" s="123"/>
      <c r="D227" s="28" t="s">
        <v>22</v>
      </c>
      <c r="E227" s="27" t="s">
        <v>70</v>
      </c>
      <c r="F227" s="3"/>
      <c r="G227" s="125"/>
    </row>
    <row r="228" spans="1:7" x14ac:dyDescent="0.25">
      <c r="A228" s="156"/>
      <c r="B228" s="123"/>
      <c r="C228" s="123"/>
      <c r="D228" s="28" t="s">
        <v>25</v>
      </c>
      <c r="E228" s="27" t="s">
        <v>70</v>
      </c>
      <c r="F228" s="3"/>
      <c r="G228" s="125"/>
    </row>
    <row r="229" spans="1:7" x14ac:dyDescent="0.25">
      <c r="A229" s="156"/>
      <c r="B229" s="123"/>
      <c r="C229" s="123"/>
      <c r="D229" s="28">
        <v>2023</v>
      </c>
      <c r="E229" s="21"/>
      <c r="F229" s="3"/>
      <c r="G229" s="125"/>
    </row>
    <row r="230" spans="1:7" x14ac:dyDescent="0.25">
      <c r="A230" s="156"/>
      <c r="B230" s="123"/>
      <c r="C230" s="123"/>
      <c r="D230" s="28" t="s">
        <v>55</v>
      </c>
      <c r="E230" s="21"/>
      <c r="F230" s="3"/>
      <c r="G230" s="125"/>
    </row>
    <row r="231" spans="1:7" hidden="1" x14ac:dyDescent="0.25">
      <c r="A231" s="157"/>
      <c r="B231" s="145"/>
      <c r="C231" s="145"/>
      <c r="D231" s="5" t="s">
        <v>1</v>
      </c>
      <c r="E231" s="21"/>
      <c r="F231" s="5"/>
      <c r="G231" s="126"/>
    </row>
    <row r="232" spans="1:7" x14ac:dyDescent="0.25">
      <c r="A232" s="155">
        <v>5</v>
      </c>
      <c r="B232" s="122" t="s">
        <v>93</v>
      </c>
      <c r="C232" s="95" t="s">
        <v>99</v>
      </c>
      <c r="D232" s="28">
        <v>2019</v>
      </c>
      <c r="E232" s="21"/>
      <c r="F232" s="28"/>
      <c r="G232" s="124" t="s">
        <v>6</v>
      </c>
    </row>
    <row r="233" spans="1:7" x14ac:dyDescent="0.25">
      <c r="A233" s="156"/>
      <c r="B233" s="123"/>
      <c r="C233" s="96"/>
      <c r="D233" s="28">
        <v>2020</v>
      </c>
      <c r="E233" s="21"/>
      <c r="F233" s="3"/>
      <c r="G233" s="125"/>
    </row>
    <row r="234" spans="1:7" x14ac:dyDescent="0.25">
      <c r="A234" s="156"/>
      <c r="B234" s="123"/>
      <c r="C234" s="96"/>
      <c r="D234" s="28">
        <v>2021</v>
      </c>
      <c r="E234" s="21"/>
      <c r="F234" s="3"/>
      <c r="G234" s="125"/>
    </row>
    <row r="235" spans="1:7" x14ac:dyDescent="0.25">
      <c r="A235" s="156"/>
      <c r="B235" s="123"/>
      <c r="C235" s="96"/>
      <c r="D235" s="28" t="s">
        <v>25</v>
      </c>
      <c r="E235" s="21" t="s">
        <v>185</v>
      </c>
      <c r="F235" s="3"/>
      <c r="G235" s="125"/>
    </row>
    <row r="236" spans="1:7" x14ac:dyDescent="0.25">
      <c r="A236" s="156"/>
      <c r="B236" s="123"/>
      <c r="C236" s="96"/>
      <c r="D236" s="28">
        <v>2023</v>
      </c>
      <c r="E236" s="21"/>
      <c r="F236" s="3"/>
      <c r="G236" s="125"/>
    </row>
    <row r="237" spans="1:7" x14ac:dyDescent="0.25">
      <c r="A237" s="156"/>
      <c r="B237" s="123"/>
      <c r="C237" s="96"/>
      <c r="D237" s="28" t="s">
        <v>55</v>
      </c>
      <c r="E237" s="21"/>
      <c r="F237" s="3"/>
      <c r="G237" s="125"/>
    </row>
    <row r="238" spans="1:7" hidden="1" x14ac:dyDescent="0.25">
      <c r="A238" s="157"/>
      <c r="B238" s="145"/>
      <c r="C238" s="97"/>
      <c r="D238" s="5" t="s">
        <v>1</v>
      </c>
      <c r="E238" s="21"/>
      <c r="F238" s="5"/>
      <c r="G238" s="126"/>
    </row>
    <row r="239" spans="1:7" ht="38.25" x14ac:dyDescent="0.25">
      <c r="A239" s="155">
        <v>6</v>
      </c>
      <c r="B239" s="98" t="s">
        <v>152</v>
      </c>
      <c r="C239" s="98" t="s">
        <v>99</v>
      </c>
      <c r="D239" s="15" t="s">
        <v>16</v>
      </c>
      <c r="E239" s="62" t="s">
        <v>240</v>
      </c>
      <c r="F239" s="28"/>
      <c r="G239" s="124" t="s">
        <v>6</v>
      </c>
    </row>
    <row r="240" spans="1:7" x14ac:dyDescent="0.25">
      <c r="A240" s="156"/>
      <c r="B240" s="99"/>
      <c r="C240" s="99"/>
      <c r="D240" s="15">
        <v>2020</v>
      </c>
      <c r="E240" s="21"/>
      <c r="F240" s="3"/>
      <c r="G240" s="125"/>
    </row>
    <row r="241" spans="1:7" x14ac:dyDescent="0.25">
      <c r="A241" s="156"/>
      <c r="B241" s="99"/>
      <c r="C241" s="99"/>
      <c r="D241" s="15">
        <v>2021</v>
      </c>
      <c r="E241" s="21"/>
      <c r="F241" s="3"/>
      <c r="G241" s="125"/>
    </row>
    <row r="242" spans="1:7" x14ac:dyDescent="0.25">
      <c r="A242" s="156"/>
      <c r="B242" s="99"/>
      <c r="C242" s="99"/>
      <c r="D242" s="15">
        <v>2022</v>
      </c>
      <c r="E242" s="21"/>
      <c r="F242" s="3"/>
      <c r="G242" s="125"/>
    </row>
    <row r="243" spans="1:7" x14ac:dyDescent="0.25">
      <c r="A243" s="156"/>
      <c r="B243" s="99"/>
      <c r="C243" s="99"/>
      <c r="D243" s="15">
        <v>2023</v>
      </c>
      <c r="E243" s="21"/>
      <c r="F243" s="3"/>
      <c r="G243" s="125"/>
    </row>
    <row r="244" spans="1:7" x14ac:dyDescent="0.25">
      <c r="A244" s="156"/>
      <c r="B244" s="99"/>
      <c r="C244" s="99"/>
      <c r="D244" s="15" t="s">
        <v>55</v>
      </c>
      <c r="E244" s="21"/>
      <c r="F244" s="3"/>
      <c r="G244" s="125"/>
    </row>
    <row r="245" spans="1:7" hidden="1" x14ac:dyDescent="0.25">
      <c r="A245" s="157"/>
      <c r="B245" s="100"/>
      <c r="C245" s="100"/>
      <c r="D245" s="17" t="s">
        <v>1</v>
      </c>
      <c r="E245" s="21"/>
      <c r="F245" s="5"/>
      <c r="G245" s="126"/>
    </row>
    <row r="246" spans="1:7" s="13" customFormat="1" ht="21.75" customHeight="1" x14ac:dyDescent="0.25">
      <c r="A246" s="137" t="s">
        <v>26</v>
      </c>
      <c r="B246" s="138"/>
      <c r="C246" s="138"/>
      <c r="D246" s="138"/>
      <c r="E246" s="138"/>
      <c r="F246" s="138"/>
      <c r="G246" s="139"/>
    </row>
    <row r="247" spans="1:7" s="9" customFormat="1" ht="15" hidden="1" customHeight="1" x14ac:dyDescent="0.25">
      <c r="A247" s="56"/>
      <c r="B247" s="6"/>
      <c r="C247" s="7"/>
      <c r="D247" s="8">
        <v>2019</v>
      </c>
      <c r="E247" s="113"/>
      <c r="F247" s="14">
        <f t="shared" ref="F247:F252" si="6">F254+F359</f>
        <v>0</v>
      </c>
      <c r="G247" s="117"/>
    </row>
    <row r="248" spans="1:7" s="9" customFormat="1" ht="15" hidden="1" customHeight="1" x14ac:dyDescent="0.25">
      <c r="A248" s="56"/>
      <c r="B248" s="6"/>
      <c r="C248" s="7"/>
      <c r="D248" s="8">
        <v>2020</v>
      </c>
      <c r="E248" s="114"/>
      <c r="F248" s="14">
        <f t="shared" si="6"/>
        <v>0</v>
      </c>
      <c r="G248" s="117"/>
    </row>
    <row r="249" spans="1:7" s="9" customFormat="1" ht="15" hidden="1" customHeight="1" x14ac:dyDescent="0.25">
      <c r="A249" s="56"/>
      <c r="B249" s="65" t="s">
        <v>3</v>
      </c>
      <c r="C249" s="7"/>
      <c r="D249" s="8">
        <v>2021</v>
      </c>
      <c r="E249" s="114"/>
      <c r="F249" s="14">
        <f t="shared" si="6"/>
        <v>0</v>
      </c>
      <c r="G249" s="117"/>
    </row>
    <row r="250" spans="1:7" s="9" customFormat="1" ht="15" hidden="1" customHeight="1" x14ac:dyDescent="0.25">
      <c r="A250" s="56"/>
      <c r="B250" s="6"/>
      <c r="C250" s="7"/>
      <c r="D250" s="8">
        <v>2022</v>
      </c>
      <c r="E250" s="114"/>
      <c r="F250" s="14">
        <f t="shared" si="6"/>
        <v>0</v>
      </c>
      <c r="G250" s="117"/>
    </row>
    <row r="251" spans="1:7" s="9" customFormat="1" ht="15" hidden="1" customHeight="1" x14ac:dyDescent="0.25">
      <c r="A251" s="56"/>
      <c r="B251" s="6"/>
      <c r="C251" s="7"/>
      <c r="D251" s="8">
        <v>2023</v>
      </c>
      <c r="E251" s="114"/>
      <c r="F251" s="14">
        <f t="shared" si="6"/>
        <v>0</v>
      </c>
      <c r="G251" s="117"/>
    </row>
    <row r="252" spans="1:7" s="9" customFormat="1" ht="15" hidden="1" customHeight="1" x14ac:dyDescent="0.25">
      <c r="A252" s="56"/>
      <c r="B252" s="6"/>
      <c r="C252" s="7"/>
      <c r="D252" s="8" t="s">
        <v>55</v>
      </c>
      <c r="E252" s="114"/>
      <c r="F252" s="14">
        <f t="shared" si="6"/>
        <v>0</v>
      </c>
      <c r="G252" s="117"/>
    </row>
    <row r="253" spans="1:7" s="9" customFormat="1" ht="15" hidden="1" customHeight="1" x14ac:dyDescent="0.25">
      <c r="A253" s="57"/>
      <c r="B253" s="11"/>
      <c r="C253" s="12"/>
      <c r="D253" s="10" t="s">
        <v>1</v>
      </c>
      <c r="E253" s="115"/>
      <c r="F253" s="14">
        <f t="shared" ref="F253" si="7">F247+F248+F249+F250+F252</f>
        <v>0</v>
      </c>
      <c r="G253" s="118"/>
    </row>
    <row r="254" spans="1:7" hidden="1" x14ac:dyDescent="0.25">
      <c r="A254" s="155">
        <v>1</v>
      </c>
      <c r="B254" s="122" t="s">
        <v>27</v>
      </c>
      <c r="C254" s="122" t="s">
        <v>100</v>
      </c>
      <c r="D254" s="28">
        <v>2019</v>
      </c>
      <c r="E254" s="21"/>
      <c r="F254" s="29">
        <f t="shared" ref="F254:F259" si="8">F261+F268+F275+F282+F289+F296+F303+F310+F317+F324+F331+F338+F345+F352</f>
        <v>0</v>
      </c>
      <c r="G254" s="98" t="s">
        <v>92</v>
      </c>
    </row>
    <row r="255" spans="1:7" hidden="1" x14ac:dyDescent="0.25">
      <c r="A255" s="156"/>
      <c r="B255" s="123"/>
      <c r="C255" s="123"/>
      <c r="D255" s="28">
        <v>2020</v>
      </c>
      <c r="E255" s="21"/>
      <c r="F255" s="29">
        <f t="shared" si="8"/>
        <v>0</v>
      </c>
      <c r="G255" s="99"/>
    </row>
    <row r="256" spans="1:7" hidden="1" x14ac:dyDescent="0.25">
      <c r="A256" s="156"/>
      <c r="B256" s="123"/>
      <c r="C256" s="123"/>
      <c r="D256" s="28">
        <v>2021</v>
      </c>
      <c r="E256" s="21"/>
      <c r="F256" s="29">
        <f t="shared" si="8"/>
        <v>0</v>
      </c>
      <c r="G256" s="99"/>
    </row>
    <row r="257" spans="1:7" hidden="1" x14ac:dyDescent="0.25">
      <c r="A257" s="156"/>
      <c r="B257" s="123"/>
      <c r="C257" s="123"/>
      <c r="D257" s="28">
        <v>2022</v>
      </c>
      <c r="E257" s="21"/>
      <c r="F257" s="29">
        <f t="shared" si="8"/>
        <v>0</v>
      </c>
      <c r="G257" s="99"/>
    </row>
    <row r="258" spans="1:7" hidden="1" x14ac:dyDescent="0.25">
      <c r="A258" s="156"/>
      <c r="B258" s="123"/>
      <c r="C258" s="123"/>
      <c r="D258" s="28">
        <v>2023</v>
      </c>
      <c r="E258" s="21"/>
      <c r="F258" s="29">
        <f t="shared" si="8"/>
        <v>0</v>
      </c>
      <c r="G258" s="99"/>
    </row>
    <row r="259" spans="1:7" hidden="1" x14ac:dyDescent="0.25">
      <c r="A259" s="156"/>
      <c r="B259" s="123"/>
      <c r="C259" s="123"/>
      <c r="D259" s="28" t="s">
        <v>55</v>
      </c>
      <c r="E259" s="21"/>
      <c r="F259" s="29">
        <f t="shared" si="8"/>
        <v>0</v>
      </c>
      <c r="G259" s="99"/>
    </row>
    <row r="260" spans="1:7" hidden="1" x14ac:dyDescent="0.25">
      <c r="A260" s="157"/>
      <c r="B260" s="145"/>
      <c r="C260" s="145"/>
      <c r="D260" s="5" t="s">
        <v>1</v>
      </c>
      <c r="E260" s="21"/>
      <c r="F260" s="5"/>
      <c r="G260" s="100"/>
    </row>
    <row r="261" spans="1:7" ht="24.75" customHeight="1" x14ac:dyDescent="0.25">
      <c r="A261" s="151" t="s">
        <v>260</v>
      </c>
      <c r="B261" s="122" t="s">
        <v>191</v>
      </c>
      <c r="C261" s="122" t="s">
        <v>100</v>
      </c>
      <c r="D261" s="28">
        <v>2019</v>
      </c>
      <c r="E261" s="21" t="s">
        <v>72</v>
      </c>
      <c r="F261" s="2"/>
      <c r="G261" s="98" t="s">
        <v>92</v>
      </c>
    </row>
    <row r="262" spans="1:7" ht="59.25" customHeight="1" x14ac:dyDescent="0.25">
      <c r="A262" s="152"/>
      <c r="B262" s="123"/>
      <c r="C262" s="123"/>
      <c r="D262" s="28" t="s">
        <v>18</v>
      </c>
      <c r="E262" s="21" t="s">
        <v>192</v>
      </c>
      <c r="F262" s="28"/>
      <c r="G262" s="99"/>
    </row>
    <row r="263" spans="1:7" ht="24.75" customHeight="1" x14ac:dyDescent="0.25">
      <c r="A263" s="152"/>
      <c r="B263" s="123"/>
      <c r="C263" s="123"/>
      <c r="D263" s="28">
        <v>2021</v>
      </c>
      <c r="E263" s="21"/>
      <c r="F263" s="2"/>
      <c r="G263" s="99"/>
    </row>
    <row r="264" spans="1:7" ht="24.75" customHeight="1" x14ac:dyDescent="0.25">
      <c r="A264" s="152"/>
      <c r="B264" s="123"/>
      <c r="C264" s="123"/>
      <c r="D264" s="28">
        <v>2022</v>
      </c>
      <c r="E264" s="21"/>
      <c r="F264" s="2"/>
      <c r="G264" s="99"/>
    </row>
    <row r="265" spans="1:7" ht="24.75" customHeight="1" x14ac:dyDescent="0.25">
      <c r="A265" s="152"/>
      <c r="B265" s="123"/>
      <c r="C265" s="123"/>
      <c r="D265" s="28">
        <v>2023</v>
      </c>
      <c r="E265" s="21"/>
      <c r="F265" s="2"/>
      <c r="G265" s="99"/>
    </row>
    <row r="266" spans="1:7" ht="24.75" customHeight="1" x14ac:dyDescent="0.25">
      <c r="A266" s="152"/>
      <c r="B266" s="123"/>
      <c r="C266" s="123"/>
      <c r="D266" s="28" t="s">
        <v>55</v>
      </c>
      <c r="E266" s="21"/>
      <c r="F266" s="2"/>
      <c r="G266" s="99"/>
    </row>
    <row r="267" spans="1:7" hidden="1" x14ac:dyDescent="0.25">
      <c r="A267" s="153"/>
      <c r="B267" s="145"/>
      <c r="C267" s="145"/>
      <c r="D267" s="5" t="s">
        <v>1</v>
      </c>
      <c r="E267" s="21"/>
      <c r="F267" s="5"/>
      <c r="G267" s="100"/>
    </row>
    <row r="268" spans="1:7" ht="51.75" customHeight="1" x14ac:dyDescent="0.25">
      <c r="A268" s="154" t="s">
        <v>31</v>
      </c>
      <c r="B268" s="122" t="s">
        <v>193</v>
      </c>
      <c r="C268" s="122" t="s">
        <v>100</v>
      </c>
      <c r="D268" s="28" t="s">
        <v>16</v>
      </c>
      <c r="E268" s="21" t="s">
        <v>194</v>
      </c>
      <c r="F268" s="2"/>
      <c r="G268" s="124" t="s">
        <v>92</v>
      </c>
    </row>
    <row r="269" spans="1:7" ht="20.25" customHeight="1" x14ac:dyDescent="0.25">
      <c r="A269" s="154"/>
      <c r="B269" s="123"/>
      <c r="C269" s="123"/>
      <c r="D269" s="28">
        <v>2020</v>
      </c>
      <c r="E269" s="21"/>
      <c r="F269" s="28"/>
      <c r="G269" s="125"/>
    </row>
    <row r="270" spans="1:7" ht="20.25" customHeight="1" x14ac:dyDescent="0.25">
      <c r="A270" s="154"/>
      <c r="B270" s="123"/>
      <c r="C270" s="123"/>
      <c r="D270" s="28">
        <v>2021</v>
      </c>
      <c r="E270" s="21"/>
      <c r="F270" s="2"/>
      <c r="G270" s="125"/>
    </row>
    <row r="271" spans="1:7" ht="20.25" customHeight="1" x14ac:dyDescent="0.25">
      <c r="A271" s="154"/>
      <c r="B271" s="123"/>
      <c r="C271" s="123"/>
      <c r="D271" s="28">
        <v>2022</v>
      </c>
      <c r="E271" s="21"/>
      <c r="F271" s="2"/>
      <c r="G271" s="125"/>
    </row>
    <row r="272" spans="1:7" ht="20.25" customHeight="1" x14ac:dyDescent="0.25">
      <c r="A272" s="154"/>
      <c r="B272" s="123"/>
      <c r="C272" s="123"/>
      <c r="D272" s="28">
        <v>2023</v>
      </c>
      <c r="E272" s="21"/>
      <c r="F272" s="2"/>
      <c r="G272" s="125"/>
    </row>
    <row r="273" spans="1:7" ht="20.25" customHeight="1" x14ac:dyDescent="0.25">
      <c r="A273" s="154"/>
      <c r="B273" s="123"/>
      <c r="C273" s="123"/>
      <c r="D273" s="28" t="s">
        <v>55</v>
      </c>
      <c r="E273" s="21"/>
      <c r="F273" s="2"/>
      <c r="G273" s="125"/>
    </row>
    <row r="274" spans="1:7" hidden="1" x14ac:dyDescent="0.25">
      <c r="A274" s="154"/>
      <c r="B274" s="145"/>
      <c r="C274" s="145"/>
      <c r="D274" s="5" t="s">
        <v>1</v>
      </c>
      <c r="E274" s="21"/>
      <c r="F274" s="5"/>
      <c r="G274" s="126"/>
    </row>
    <row r="275" spans="1:7" x14ac:dyDescent="0.25">
      <c r="A275" s="148" t="s">
        <v>261</v>
      </c>
      <c r="B275" s="122" t="s">
        <v>195</v>
      </c>
      <c r="C275" s="122" t="s">
        <v>100</v>
      </c>
      <c r="D275" s="28">
        <v>2019</v>
      </c>
      <c r="E275" s="21"/>
      <c r="F275" s="2"/>
      <c r="G275" s="124" t="s">
        <v>92</v>
      </c>
    </row>
    <row r="276" spans="1:7" ht="38.25" x14ac:dyDescent="0.25">
      <c r="A276" s="149"/>
      <c r="B276" s="123"/>
      <c r="C276" s="123"/>
      <c r="D276" s="28" t="s">
        <v>18</v>
      </c>
      <c r="E276" s="21" t="s">
        <v>196</v>
      </c>
      <c r="F276" s="28"/>
      <c r="G276" s="125"/>
    </row>
    <row r="277" spans="1:7" x14ac:dyDescent="0.25">
      <c r="A277" s="149"/>
      <c r="B277" s="123"/>
      <c r="C277" s="123"/>
      <c r="D277" s="28">
        <v>2021</v>
      </c>
      <c r="E277" s="21"/>
      <c r="F277" s="2"/>
      <c r="G277" s="125"/>
    </row>
    <row r="278" spans="1:7" x14ac:dyDescent="0.25">
      <c r="A278" s="149"/>
      <c r="B278" s="123"/>
      <c r="C278" s="123"/>
      <c r="D278" s="28">
        <v>2022</v>
      </c>
      <c r="E278" s="21"/>
      <c r="F278" s="2"/>
      <c r="G278" s="125"/>
    </row>
    <row r="279" spans="1:7" x14ac:dyDescent="0.25">
      <c r="A279" s="149"/>
      <c r="B279" s="123"/>
      <c r="C279" s="123"/>
      <c r="D279" s="28">
        <v>2023</v>
      </c>
      <c r="E279" s="21"/>
      <c r="F279" s="2"/>
      <c r="G279" s="125"/>
    </row>
    <row r="280" spans="1:7" x14ac:dyDescent="0.25">
      <c r="A280" s="149"/>
      <c r="B280" s="123"/>
      <c r="C280" s="123"/>
      <c r="D280" s="28" t="s">
        <v>55</v>
      </c>
      <c r="E280" s="21"/>
      <c r="F280" s="2"/>
      <c r="G280" s="125"/>
    </row>
    <row r="281" spans="1:7" hidden="1" x14ac:dyDescent="0.25">
      <c r="A281" s="150"/>
      <c r="B281" s="145"/>
      <c r="C281" s="145"/>
      <c r="D281" s="5" t="s">
        <v>1</v>
      </c>
      <c r="E281" s="21"/>
      <c r="F281" s="5"/>
      <c r="G281" s="126"/>
    </row>
    <row r="282" spans="1:7" x14ac:dyDescent="0.25">
      <c r="A282" s="148" t="s">
        <v>262</v>
      </c>
      <c r="B282" s="122" t="s">
        <v>197</v>
      </c>
      <c r="C282" s="122" t="s">
        <v>100</v>
      </c>
      <c r="D282" s="28" t="s">
        <v>16</v>
      </c>
      <c r="E282" s="21" t="s">
        <v>198</v>
      </c>
      <c r="F282" s="2"/>
      <c r="G282" s="124" t="s">
        <v>92</v>
      </c>
    </row>
    <row r="283" spans="1:7" x14ac:dyDescent="0.25">
      <c r="A283" s="149"/>
      <c r="B283" s="123"/>
      <c r="C283" s="123"/>
      <c r="D283" s="28">
        <v>2020</v>
      </c>
      <c r="E283" s="21"/>
      <c r="F283" s="28"/>
      <c r="G283" s="125"/>
    </row>
    <row r="284" spans="1:7" x14ac:dyDescent="0.25">
      <c r="A284" s="149"/>
      <c r="B284" s="123"/>
      <c r="C284" s="123"/>
      <c r="D284" s="28" t="s">
        <v>22</v>
      </c>
      <c r="E284" s="21" t="s">
        <v>198</v>
      </c>
      <c r="F284" s="2"/>
      <c r="G284" s="125"/>
    </row>
    <row r="285" spans="1:7" x14ac:dyDescent="0.25">
      <c r="A285" s="149"/>
      <c r="B285" s="123"/>
      <c r="C285" s="123"/>
      <c r="D285" s="28">
        <v>2022</v>
      </c>
      <c r="E285" s="21"/>
      <c r="F285" s="2"/>
      <c r="G285" s="125"/>
    </row>
    <row r="286" spans="1:7" x14ac:dyDescent="0.25">
      <c r="A286" s="149"/>
      <c r="B286" s="123"/>
      <c r="C286" s="123"/>
      <c r="D286" s="28">
        <v>2023</v>
      </c>
      <c r="E286" s="21"/>
      <c r="F286" s="2"/>
      <c r="G286" s="125"/>
    </row>
    <row r="287" spans="1:7" x14ac:dyDescent="0.25">
      <c r="A287" s="149"/>
      <c r="B287" s="123"/>
      <c r="C287" s="123"/>
      <c r="D287" s="28" t="s">
        <v>55</v>
      </c>
      <c r="E287" s="21"/>
      <c r="F287" s="2"/>
      <c r="G287" s="125"/>
    </row>
    <row r="288" spans="1:7" hidden="1" x14ac:dyDescent="0.25">
      <c r="A288" s="150"/>
      <c r="B288" s="145"/>
      <c r="C288" s="145"/>
      <c r="D288" s="5" t="s">
        <v>1</v>
      </c>
      <c r="E288" s="21"/>
      <c r="F288" s="5"/>
      <c r="G288" s="126"/>
    </row>
    <row r="289" spans="1:7" x14ac:dyDescent="0.25">
      <c r="A289" s="148" t="s">
        <v>263</v>
      </c>
      <c r="B289" s="122" t="s">
        <v>199</v>
      </c>
      <c r="C289" s="122" t="s">
        <v>100</v>
      </c>
      <c r="D289" s="28">
        <v>2019</v>
      </c>
      <c r="E289" s="21"/>
      <c r="F289" s="2"/>
      <c r="G289" s="124" t="s">
        <v>92</v>
      </c>
    </row>
    <row r="290" spans="1:7" x14ac:dyDescent="0.25">
      <c r="A290" s="149"/>
      <c r="B290" s="123"/>
      <c r="C290" s="123"/>
      <c r="D290" s="28">
        <v>2020</v>
      </c>
      <c r="E290" s="21" t="s">
        <v>73</v>
      </c>
      <c r="F290" s="28"/>
      <c r="G290" s="125"/>
    </row>
    <row r="291" spans="1:7" x14ac:dyDescent="0.25">
      <c r="A291" s="149"/>
      <c r="B291" s="123"/>
      <c r="C291" s="123"/>
      <c r="D291" s="28">
        <v>2021</v>
      </c>
      <c r="E291" s="21" t="s">
        <v>72</v>
      </c>
      <c r="F291" s="2"/>
      <c r="G291" s="125"/>
    </row>
    <row r="292" spans="1:7" ht="38.25" x14ac:dyDescent="0.25">
      <c r="A292" s="149"/>
      <c r="B292" s="123"/>
      <c r="C292" s="123"/>
      <c r="D292" s="28" t="s">
        <v>25</v>
      </c>
      <c r="E292" s="21" t="s">
        <v>200</v>
      </c>
      <c r="F292" s="2"/>
      <c r="G292" s="125"/>
    </row>
    <row r="293" spans="1:7" x14ac:dyDescent="0.25">
      <c r="A293" s="149"/>
      <c r="B293" s="123"/>
      <c r="C293" s="123"/>
      <c r="D293" s="28">
        <v>2023</v>
      </c>
      <c r="E293" s="21"/>
      <c r="F293" s="2"/>
      <c r="G293" s="125"/>
    </row>
    <row r="294" spans="1:7" x14ac:dyDescent="0.25">
      <c r="A294" s="149"/>
      <c r="B294" s="123"/>
      <c r="C294" s="123"/>
      <c r="D294" s="28" t="s">
        <v>55</v>
      </c>
      <c r="E294" s="21"/>
      <c r="F294" s="2"/>
      <c r="G294" s="125"/>
    </row>
    <row r="295" spans="1:7" hidden="1" x14ac:dyDescent="0.25">
      <c r="A295" s="150"/>
      <c r="B295" s="145"/>
      <c r="C295" s="145"/>
      <c r="D295" s="5" t="s">
        <v>1</v>
      </c>
      <c r="E295" s="21"/>
      <c r="F295" s="5"/>
      <c r="G295" s="126"/>
    </row>
    <row r="296" spans="1:7" ht="23.25" customHeight="1" x14ac:dyDescent="0.25">
      <c r="A296" s="148" t="s">
        <v>264</v>
      </c>
      <c r="B296" s="122" t="s">
        <v>201</v>
      </c>
      <c r="C296" s="122" t="s">
        <v>100</v>
      </c>
      <c r="D296" s="28">
        <v>2019</v>
      </c>
      <c r="E296" s="21" t="s">
        <v>73</v>
      </c>
      <c r="F296" s="2"/>
      <c r="G296" s="124" t="s">
        <v>92</v>
      </c>
    </row>
    <row r="297" spans="1:7" ht="23.25" customHeight="1" x14ac:dyDescent="0.25">
      <c r="A297" s="149"/>
      <c r="B297" s="123"/>
      <c r="C297" s="123"/>
      <c r="D297" s="28">
        <v>2020</v>
      </c>
      <c r="E297" s="21" t="s">
        <v>72</v>
      </c>
      <c r="F297" s="28"/>
      <c r="G297" s="125"/>
    </row>
    <row r="298" spans="1:7" ht="65.25" customHeight="1" x14ac:dyDescent="0.25">
      <c r="A298" s="149"/>
      <c r="B298" s="123"/>
      <c r="C298" s="123"/>
      <c r="D298" s="28" t="s">
        <v>22</v>
      </c>
      <c r="E298" s="21" t="s">
        <v>202</v>
      </c>
      <c r="F298" s="2"/>
      <c r="G298" s="125"/>
    </row>
    <row r="299" spans="1:7" ht="23.25" customHeight="1" x14ac:dyDescent="0.25">
      <c r="A299" s="149"/>
      <c r="B299" s="123"/>
      <c r="C299" s="123"/>
      <c r="D299" s="28">
        <v>2022</v>
      </c>
      <c r="E299" s="21"/>
      <c r="F299" s="2"/>
      <c r="G299" s="125"/>
    </row>
    <row r="300" spans="1:7" ht="23.25" customHeight="1" x14ac:dyDescent="0.25">
      <c r="A300" s="149"/>
      <c r="B300" s="123"/>
      <c r="C300" s="123"/>
      <c r="D300" s="28">
        <v>2023</v>
      </c>
      <c r="E300" s="21"/>
      <c r="F300" s="2"/>
      <c r="G300" s="125"/>
    </row>
    <row r="301" spans="1:7" ht="23.25" customHeight="1" x14ac:dyDescent="0.25">
      <c r="A301" s="149"/>
      <c r="B301" s="123"/>
      <c r="C301" s="123"/>
      <c r="D301" s="28" t="s">
        <v>55</v>
      </c>
      <c r="E301" s="21"/>
      <c r="F301" s="2"/>
      <c r="G301" s="125"/>
    </row>
    <row r="302" spans="1:7" hidden="1" x14ac:dyDescent="0.25">
      <c r="A302" s="150"/>
      <c r="B302" s="145"/>
      <c r="C302" s="145"/>
      <c r="D302" s="5" t="s">
        <v>1</v>
      </c>
      <c r="E302" s="21"/>
      <c r="F302" s="5"/>
      <c r="G302" s="126"/>
    </row>
    <row r="303" spans="1:7" x14ac:dyDescent="0.25">
      <c r="A303" s="148" t="s">
        <v>265</v>
      </c>
      <c r="B303" s="122" t="s">
        <v>203</v>
      </c>
      <c r="C303" s="122" t="s">
        <v>100</v>
      </c>
      <c r="D303" s="28">
        <v>2019</v>
      </c>
      <c r="E303" s="21"/>
      <c r="F303" s="2"/>
      <c r="G303" s="125" t="s">
        <v>92</v>
      </c>
    </row>
    <row r="304" spans="1:7" x14ac:dyDescent="0.25">
      <c r="A304" s="149"/>
      <c r="B304" s="123"/>
      <c r="C304" s="123"/>
      <c r="D304" s="28">
        <v>2020</v>
      </c>
      <c r="E304" s="21" t="s">
        <v>74</v>
      </c>
      <c r="F304" s="28"/>
      <c r="G304" s="125"/>
    </row>
    <row r="305" spans="1:7" x14ac:dyDescent="0.25">
      <c r="A305" s="149"/>
      <c r="B305" s="123"/>
      <c r="C305" s="123"/>
      <c r="D305" s="28">
        <v>2021</v>
      </c>
      <c r="E305" s="21"/>
      <c r="F305" s="2"/>
      <c r="G305" s="125"/>
    </row>
    <row r="306" spans="1:7" x14ac:dyDescent="0.25">
      <c r="A306" s="149"/>
      <c r="B306" s="123"/>
      <c r="C306" s="123"/>
      <c r="D306" s="28" t="s">
        <v>25</v>
      </c>
      <c r="E306" s="21" t="s">
        <v>205</v>
      </c>
      <c r="F306" s="2"/>
      <c r="G306" s="125"/>
    </row>
    <row r="307" spans="1:7" x14ac:dyDescent="0.25">
      <c r="A307" s="149"/>
      <c r="B307" s="123"/>
      <c r="C307" s="123"/>
      <c r="D307" s="28" t="s">
        <v>61</v>
      </c>
      <c r="E307" s="21" t="s">
        <v>204</v>
      </c>
      <c r="F307" s="2"/>
      <c r="G307" s="125"/>
    </row>
    <row r="308" spans="1:7" x14ac:dyDescent="0.25">
      <c r="A308" s="149"/>
      <c r="B308" s="123"/>
      <c r="C308" s="123"/>
      <c r="D308" s="28" t="s">
        <v>55</v>
      </c>
      <c r="E308" s="21"/>
      <c r="F308" s="2"/>
      <c r="G308" s="125"/>
    </row>
    <row r="309" spans="1:7" hidden="1" x14ac:dyDescent="0.25">
      <c r="A309" s="150"/>
      <c r="B309" s="145"/>
      <c r="C309" s="145"/>
      <c r="D309" s="5" t="s">
        <v>1</v>
      </c>
      <c r="E309" s="21"/>
      <c r="F309" s="5"/>
      <c r="G309" s="126"/>
    </row>
    <row r="310" spans="1:7" x14ac:dyDescent="0.25">
      <c r="A310" s="148" t="s">
        <v>266</v>
      </c>
      <c r="B310" s="122" t="s">
        <v>75</v>
      </c>
      <c r="C310" s="122" t="s">
        <v>100</v>
      </c>
      <c r="D310" s="28">
        <v>2019</v>
      </c>
      <c r="E310" s="21"/>
      <c r="F310" s="2"/>
      <c r="G310" s="124" t="s">
        <v>92</v>
      </c>
    </row>
    <row r="311" spans="1:7" x14ac:dyDescent="0.25">
      <c r="A311" s="149"/>
      <c r="B311" s="123"/>
      <c r="C311" s="123"/>
      <c r="D311" s="28">
        <v>2020</v>
      </c>
      <c r="E311" s="21" t="s">
        <v>80</v>
      </c>
      <c r="F311" s="28"/>
      <c r="G311" s="125"/>
    </row>
    <row r="312" spans="1:7" ht="25.5" x14ac:dyDescent="0.25">
      <c r="A312" s="149"/>
      <c r="B312" s="123"/>
      <c r="C312" s="123"/>
      <c r="D312" s="28" t="s">
        <v>22</v>
      </c>
      <c r="E312" s="21" t="s">
        <v>206</v>
      </c>
      <c r="F312" s="2"/>
      <c r="G312" s="125"/>
    </row>
    <row r="313" spans="1:7" x14ac:dyDescent="0.25">
      <c r="A313" s="149"/>
      <c r="B313" s="123"/>
      <c r="C313" s="123"/>
      <c r="D313" s="28">
        <v>2022</v>
      </c>
      <c r="E313" s="21"/>
      <c r="F313" s="2"/>
      <c r="G313" s="125"/>
    </row>
    <row r="314" spans="1:7" x14ac:dyDescent="0.25">
      <c r="A314" s="149"/>
      <c r="B314" s="123"/>
      <c r="C314" s="123"/>
      <c r="D314" s="28">
        <v>2023</v>
      </c>
      <c r="E314" s="21"/>
      <c r="F314" s="2"/>
      <c r="G314" s="125"/>
    </row>
    <row r="315" spans="1:7" x14ac:dyDescent="0.25">
      <c r="A315" s="149"/>
      <c r="B315" s="123"/>
      <c r="C315" s="123"/>
      <c r="D315" s="28" t="s">
        <v>55</v>
      </c>
      <c r="E315" s="21"/>
      <c r="F315" s="2"/>
      <c r="G315" s="125"/>
    </row>
    <row r="316" spans="1:7" hidden="1" x14ac:dyDescent="0.25">
      <c r="A316" s="150"/>
      <c r="B316" s="145"/>
      <c r="C316" s="145"/>
      <c r="D316" s="5" t="s">
        <v>1</v>
      </c>
      <c r="E316" s="21"/>
      <c r="F316" s="5"/>
      <c r="G316" s="126"/>
    </row>
    <row r="317" spans="1:7" x14ac:dyDescent="0.25">
      <c r="A317" s="148" t="s">
        <v>267</v>
      </c>
      <c r="B317" s="122" t="s">
        <v>76</v>
      </c>
      <c r="C317" s="122" t="s">
        <v>100</v>
      </c>
      <c r="D317" s="28">
        <v>2019</v>
      </c>
      <c r="E317" s="21"/>
      <c r="F317" s="2"/>
      <c r="G317" s="124" t="s">
        <v>92</v>
      </c>
    </row>
    <row r="318" spans="1:7" x14ac:dyDescent="0.25">
      <c r="A318" s="149"/>
      <c r="B318" s="123"/>
      <c r="C318" s="123"/>
      <c r="D318" s="28">
        <v>2020</v>
      </c>
      <c r="E318" s="21" t="s">
        <v>80</v>
      </c>
      <c r="F318" s="28"/>
      <c r="G318" s="125"/>
    </row>
    <row r="319" spans="1:7" ht="25.5" x14ac:dyDescent="0.25">
      <c r="A319" s="149"/>
      <c r="B319" s="123"/>
      <c r="C319" s="123"/>
      <c r="D319" s="28" t="s">
        <v>22</v>
      </c>
      <c r="E319" s="62" t="s">
        <v>207</v>
      </c>
      <c r="F319" s="2"/>
      <c r="G319" s="125"/>
    </row>
    <row r="320" spans="1:7" x14ac:dyDescent="0.25">
      <c r="A320" s="149"/>
      <c r="B320" s="123"/>
      <c r="C320" s="123"/>
      <c r="D320" s="28">
        <v>2022</v>
      </c>
      <c r="E320" s="21"/>
      <c r="F320" s="2"/>
      <c r="G320" s="125"/>
    </row>
    <row r="321" spans="1:7" x14ac:dyDescent="0.25">
      <c r="A321" s="149"/>
      <c r="B321" s="123"/>
      <c r="C321" s="123"/>
      <c r="D321" s="28">
        <v>2023</v>
      </c>
      <c r="E321" s="21"/>
      <c r="F321" s="2"/>
      <c r="G321" s="125"/>
    </row>
    <row r="322" spans="1:7" x14ac:dyDescent="0.25">
      <c r="A322" s="149"/>
      <c r="B322" s="123"/>
      <c r="C322" s="123"/>
      <c r="D322" s="28" t="s">
        <v>55</v>
      </c>
      <c r="E322" s="21"/>
      <c r="F322" s="2"/>
      <c r="G322" s="125"/>
    </row>
    <row r="323" spans="1:7" hidden="1" x14ac:dyDescent="0.25">
      <c r="A323" s="150"/>
      <c r="B323" s="145"/>
      <c r="C323" s="145"/>
      <c r="D323" s="5" t="s">
        <v>1</v>
      </c>
      <c r="E323" s="21"/>
      <c r="F323" s="5"/>
      <c r="G323" s="126"/>
    </row>
    <row r="324" spans="1:7" x14ac:dyDescent="0.25">
      <c r="A324" s="148" t="s">
        <v>268</v>
      </c>
      <c r="B324" s="122" t="s">
        <v>209</v>
      </c>
      <c r="C324" s="122" t="s">
        <v>100</v>
      </c>
      <c r="D324" s="28">
        <v>2019</v>
      </c>
      <c r="E324" s="21"/>
      <c r="F324" s="2"/>
      <c r="G324" s="124" t="s">
        <v>92</v>
      </c>
    </row>
    <row r="325" spans="1:7" x14ac:dyDescent="0.25">
      <c r="A325" s="149"/>
      <c r="B325" s="123"/>
      <c r="C325" s="123"/>
      <c r="D325" s="28">
        <v>2020</v>
      </c>
      <c r="E325" s="21"/>
      <c r="F325" s="28"/>
      <c r="G325" s="125"/>
    </row>
    <row r="326" spans="1:7" x14ac:dyDescent="0.25">
      <c r="A326" s="149"/>
      <c r="B326" s="123"/>
      <c r="C326" s="123"/>
      <c r="D326" s="28">
        <v>2021</v>
      </c>
      <c r="E326" s="21" t="s">
        <v>80</v>
      </c>
      <c r="F326" s="2"/>
      <c r="G326" s="125"/>
    </row>
    <row r="327" spans="1:7" x14ac:dyDescent="0.25">
      <c r="A327" s="149"/>
      <c r="B327" s="123"/>
      <c r="C327" s="123"/>
      <c r="D327" s="28">
        <v>2022</v>
      </c>
      <c r="E327" s="21"/>
      <c r="F327" s="2"/>
      <c r="G327" s="125"/>
    </row>
    <row r="328" spans="1:7" ht="25.5" x14ac:dyDescent="0.25">
      <c r="A328" s="149"/>
      <c r="B328" s="123"/>
      <c r="C328" s="123"/>
      <c r="D328" s="28" t="s">
        <v>61</v>
      </c>
      <c r="E328" s="21" t="s">
        <v>208</v>
      </c>
      <c r="F328" s="2"/>
      <c r="G328" s="125"/>
    </row>
    <row r="329" spans="1:7" x14ac:dyDescent="0.25">
      <c r="A329" s="149"/>
      <c r="B329" s="123"/>
      <c r="C329" s="123"/>
      <c r="D329" s="28" t="s">
        <v>55</v>
      </c>
      <c r="E329" s="21"/>
      <c r="F329" s="2"/>
      <c r="G329" s="125"/>
    </row>
    <row r="330" spans="1:7" hidden="1" x14ac:dyDescent="0.25">
      <c r="A330" s="150"/>
      <c r="B330" s="145"/>
      <c r="C330" s="145"/>
      <c r="D330" s="5" t="s">
        <v>1</v>
      </c>
      <c r="E330" s="21"/>
      <c r="F330" s="5"/>
      <c r="G330" s="126"/>
    </row>
    <row r="331" spans="1:7" x14ac:dyDescent="0.25">
      <c r="A331" s="148" t="s">
        <v>269</v>
      </c>
      <c r="B331" s="95" t="s">
        <v>212</v>
      </c>
      <c r="C331" s="122" t="s">
        <v>100</v>
      </c>
      <c r="D331" s="28">
        <v>2019</v>
      </c>
      <c r="E331" s="21"/>
      <c r="F331" s="2"/>
      <c r="G331" s="124" t="s">
        <v>92</v>
      </c>
    </row>
    <row r="332" spans="1:7" x14ac:dyDescent="0.25">
      <c r="A332" s="149"/>
      <c r="B332" s="96"/>
      <c r="C332" s="123"/>
      <c r="D332" s="28">
        <v>2020</v>
      </c>
      <c r="E332" s="21"/>
      <c r="F332" s="28"/>
      <c r="G332" s="125"/>
    </row>
    <row r="333" spans="1:7" x14ac:dyDescent="0.25">
      <c r="A333" s="149"/>
      <c r="B333" s="96"/>
      <c r="C333" s="123"/>
      <c r="D333" s="28">
        <v>2021</v>
      </c>
      <c r="E333" s="21" t="s">
        <v>80</v>
      </c>
      <c r="F333" s="2"/>
      <c r="G333" s="125"/>
    </row>
    <row r="334" spans="1:7" x14ac:dyDescent="0.25">
      <c r="A334" s="149"/>
      <c r="B334" s="96"/>
      <c r="C334" s="123"/>
      <c r="D334" s="28">
        <v>2022</v>
      </c>
      <c r="E334" s="21"/>
      <c r="F334" s="2"/>
      <c r="G334" s="125"/>
    </row>
    <row r="335" spans="1:7" ht="25.5" x14ac:dyDescent="0.25">
      <c r="A335" s="149"/>
      <c r="B335" s="96"/>
      <c r="C335" s="123"/>
      <c r="D335" s="28" t="s">
        <v>61</v>
      </c>
      <c r="E335" s="21" t="s">
        <v>211</v>
      </c>
      <c r="F335" s="2"/>
      <c r="G335" s="125"/>
    </row>
    <row r="336" spans="1:7" x14ac:dyDescent="0.25">
      <c r="A336" s="149"/>
      <c r="B336" s="96"/>
      <c r="C336" s="123"/>
      <c r="D336" s="28" t="s">
        <v>55</v>
      </c>
      <c r="E336" s="21"/>
      <c r="F336" s="2"/>
      <c r="G336" s="125"/>
    </row>
    <row r="337" spans="1:7" hidden="1" x14ac:dyDescent="0.25">
      <c r="A337" s="150"/>
      <c r="B337" s="97"/>
      <c r="C337" s="145"/>
      <c r="D337" s="5" t="s">
        <v>1</v>
      </c>
      <c r="E337" s="21"/>
      <c r="F337" s="5"/>
      <c r="G337" s="126"/>
    </row>
    <row r="338" spans="1:7" x14ac:dyDescent="0.25">
      <c r="A338" s="148" t="s">
        <v>270</v>
      </c>
      <c r="B338" s="122" t="s">
        <v>77</v>
      </c>
      <c r="C338" s="122" t="s">
        <v>100</v>
      </c>
      <c r="D338" s="28">
        <v>2019</v>
      </c>
      <c r="E338" s="21"/>
      <c r="F338" s="2"/>
      <c r="G338" s="124" t="s">
        <v>92</v>
      </c>
    </row>
    <row r="339" spans="1:7" x14ac:dyDescent="0.25">
      <c r="A339" s="149"/>
      <c r="B339" s="123"/>
      <c r="C339" s="123"/>
      <c r="D339" s="28">
        <v>2020</v>
      </c>
      <c r="E339" s="21"/>
      <c r="F339" s="28"/>
      <c r="G339" s="125"/>
    </row>
    <row r="340" spans="1:7" x14ac:dyDescent="0.25">
      <c r="A340" s="149"/>
      <c r="B340" s="123"/>
      <c r="C340" s="123"/>
      <c r="D340" s="28">
        <v>2021</v>
      </c>
      <c r="E340" s="21"/>
      <c r="F340" s="2"/>
      <c r="G340" s="125"/>
    </row>
    <row r="341" spans="1:7" x14ac:dyDescent="0.25">
      <c r="A341" s="149"/>
      <c r="B341" s="123"/>
      <c r="C341" s="123"/>
      <c r="D341" s="28">
        <v>2022</v>
      </c>
      <c r="E341" s="21" t="s">
        <v>80</v>
      </c>
      <c r="F341" s="2"/>
      <c r="G341" s="125"/>
    </row>
    <row r="342" spans="1:7" x14ac:dyDescent="0.25">
      <c r="A342" s="149"/>
      <c r="B342" s="123"/>
      <c r="C342" s="123"/>
      <c r="D342" s="28">
        <v>2023</v>
      </c>
      <c r="E342" s="21"/>
      <c r="F342" s="2"/>
      <c r="G342" s="125"/>
    </row>
    <row r="343" spans="1:7" ht="38.25" x14ac:dyDescent="0.25">
      <c r="A343" s="149"/>
      <c r="B343" s="123"/>
      <c r="C343" s="123"/>
      <c r="D343" s="28" t="s">
        <v>78</v>
      </c>
      <c r="E343" s="21" t="s">
        <v>210</v>
      </c>
      <c r="F343" s="2"/>
      <c r="G343" s="125"/>
    </row>
    <row r="344" spans="1:7" hidden="1" x14ac:dyDescent="0.25">
      <c r="A344" s="150"/>
      <c r="B344" s="145"/>
      <c r="C344" s="145"/>
      <c r="D344" s="5" t="s">
        <v>1</v>
      </c>
      <c r="E344" s="21"/>
      <c r="F344" s="5"/>
      <c r="G344" s="126"/>
    </row>
    <row r="345" spans="1:7" x14ac:dyDescent="0.25">
      <c r="A345" s="148" t="s">
        <v>271</v>
      </c>
      <c r="B345" s="122" t="s">
        <v>213</v>
      </c>
      <c r="C345" s="122" t="s">
        <v>100</v>
      </c>
      <c r="D345" s="28">
        <v>2019</v>
      </c>
      <c r="E345" s="21"/>
      <c r="F345" s="2"/>
      <c r="G345" s="124" t="s">
        <v>92</v>
      </c>
    </row>
    <row r="346" spans="1:7" x14ac:dyDescent="0.25">
      <c r="A346" s="149"/>
      <c r="B346" s="123"/>
      <c r="C346" s="123"/>
      <c r="D346" s="28">
        <v>2020</v>
      </c>
      <c r="E346" s="21"/>
      <c r="F346" s="28"/>
      <c r="G346" s="125"/>
    </row>
    <row r="347" spans="1:7" x14ac:dyDescent="0.25">
      <c r="A347" s="149"/>
      <c r="B347" s="123"/>
      <c r="C347" s="123"/>
      <c r="D347" s="28">
        <v>2021</v>
      </c>
      <c r="E347" s="21"/>
      <c r="F347" s="2"/>
      <c r="G347" s="125"/>
    </row>
    <row r="348" spans="1:7" x14ac:dyDescent="0.25">
      <c r="A348" s="149"/>
      <c r="B348" s="123"/>
      <c r="C348" s="123"/>
      <c r="D348" s="28">
        <v>2022</v>
      </c>
      <c r="E348" s="21"/>
      <c r="F348" s="2"/>
      <c r="G348" s="125"/>
    </row>
    <row r="349" spans="1:7" x14ac:dyDescent="0.25">
      <c r="A349" s="149"/>
      <c r="B349" s="123"/>
      <c r="C349" s="123"/>
      <c r="D349" s="28">
        <v>2023</v>
      </c>
      <c r="E349" s="21"/>
      <c r="F349" s="2"/>
      <c r="G349" s="125"/>
    </row>
    <row r="350" spans="1:7" ht="38.25" x14ac:dyDescent="0.25">
      <c r="A350" s="149"/>
      <c r="B350" s="123"/>
      <c r="C350" s="123"/>
      <c r="D350" s="28" t="s">
        <v>62</v>
      </c>
      <c r="E350" s="21" t="s">
        <v>214</v>
      </c>
      <c r="F350" s="2"/>
      <c r="G350" s="125"/>
    </row>
    <row r="351" spans="1:7" hidden="1" x14ac:dyDescent="0.25">
      <c r="A351" s="150"/>
      <c r="B351" s="145"/>
      <c r="C351" s="145"/>
      <c r="D351" s="5" t="s">
        <v>1</v>
      </c>
      <c r="E351" s="21"/>
      <c r="F351" s="5"/>
      <c r="G351" s="126"/>
    </row>
    <row r="352" spans="1:7" ht="18" customHeight="1" x14ac:dyDescent="0.25">
      <c r="A352" s="148" t="s">
        <v>272</v>
      </c>
      <c r="B352" s="122" t="s">
        <v>215</v>
      </c>
      <c r="C352" s="122" t="s">
        <v>100</v>
      </c>
      <c r="D352" s="28">
        <v>2019</v>
      </c>
      <c r="E352" s="21"/>
      <c r="F352" s="2"/>
      <c r="G352" s="124" t="s">
        <v>92</v>
      </c>
    </row>
    <row r="353" spans="1:7" ht="18" customHeight="1" x14ac:dyDescent="0.25">
      <c r="A353" s="149"/>
      <c r="B353" s="123"/>
      <c r="C353" s="123"/>
      <c r="D353" s="28">
        <v>2020</v>
      </c>
      <c r="E353" s="21"/>
      <c r="F353" s="28"/>
      <c r="G353" s="125"/>
    </row>
    <row r="354" spans="1:7" ht="18" customHeight="1" x14ac:dyDescent="0.25">
      <c r="A354" s="149"/>
      <c r="B354" s="123"/>
      <c r="C354" s="123"/>
      <c r="D354" s="28">
        <v>2021</v>
      </c>
      <c r="E354" s="21"/>
      <c r="F354" s="2"/>
      <c r="G354" s="125"/>
    </row>
    <row r="355" spans="1:7" ht="18" customHeight="1" x14ac:dyDescent="0.25">
      <c r="A355" s="149"/>
      <c r="B355" s="123"/>
      <c r="C355" s="123"/>
      <c r="D355" s="28">
        <v>2022</v>
      </c>
      <c r="E355" s="21"/>
      <c r="F355" s="2"/>
      <c r="G355" s="125"/>
    </row>
    <row r="356" spans="1:7" ht="18" customHeight="1" x14ac:dyDescent="0.25">
      <c r="A356" s="149"/>
      <c r="B356" s="123"/>
      <c r="C356" s="123"/>
      <c r="D356" s="28">
        <v>2023</v>
      </c>
      <c r="E356" s="21"/>
      <c r="F356" s="2"/>
      <c r="G356" s="125"/>
    </row>
    <row r="357" spans="1:7" ht="42.75" customHeight="1" x14ac:dyDescent="0.25">
      <c r="A357" s="149"/>
      <c r="B357" s="123"/>
      <c r="C357" s="123"/>
      <c r="D357" s="28" t="s">
        <v>62</v>
      </c>
      <c r="E357" s="21" t="s">
        <v>216</v>
      </c>
      <c r="F357" s="2"/>
      <c r="G357" s="125"/>
    </row>
    <row r="358" spans="1:7" hidden="1" x14ac:dyDescent="0.25">
      <c r="A358" s="150"/>
      <c r="B358" s="145"/>
      <c r="C358" s="145"/>
      <c r="D358" s="5" t="s">
        <v>1</v>
      </c>
      <c r="E358" s="21"/>
      <c r="F358" s="5"/>
      <c r="G358" s="126"/>
    </row>
    <row r="359" spans="1:7" x14ac:dyDescent="0.25">
      <c r="A359" s="148" t="s">
        <v>273</v>
      </c>
      <c r="B359" s="122" t="s">
        <v>79</v>
      </c>
      <c r="C359" s="122" t="s">
        <v>100</v>
      </c>
      <c r="D359" s="28">
        <v>2019</v>
      </c>
      <c r="E359" s="21"/>
      <c r="F359" s="19"/>
      <c r="G359" s="124" t="s">
        <v>92</v>
      </c>
    </row>
    <row r="360" spans="1:7" ht="38.25" customHeight="1" x14ac:dyDescent="0.25">
      <c r="A360" s="149"/>
      <c r="B360" s="123"/>
      <c r="C360" s="123"/>
      <c r="D360" s="28" t="s">
        <v>18</v>
      </c>
      <c r="E360" s="82" t="s">
        <v>235</v>
      </c>
      <c r="F360" s="15"/>
      <c r="G360" s="125"/>
    </row>
    <row r="361" spans="1:7" x14ac:dyDescent="0.25">
      <c r="A361" s="149"/>
      <c r="B361" s="123"/>
      <c r="C361" s="123"/>
      <c r="D361" s="28" t="s">
        <v>22</v>
      </c>
      <c r="E361" s="83"/>
      <c r="F361" s="19"/>
      <c r="G361" s="125"/>
    </row>
    <row r="362" spans="1:7" x14ac:dyDescent="0.25">
      <c r="A362" s="149"/>
      <c r="B362" s="123"/>
      <c r="C362" s="123"/>
      <c r="D362" s="28">
        <v>2022</v>
      </c>
      <c r="E362" s="21"/>
      <c r="F362" s="19"/>
      <c r="G362" s="125"/>
    </row>
    <row r="363" spans="1:7" x14ac:dyDescent="0.25">
      <c r="A363" s="149"/>
      <c r="B363" s="123"/>
      <c r="C363" s="123"/>
      <c r="D363" s="28">
        <v>2023</v>
      </c>
      <c r="E363" s="21"/>
      <c r="F363" s="19"/>
      <c r="G363" s="125"/>
    </row>
    <row r="364" spans="1:7" x14ac:dyDescent="0.25">
      <c r="A364" s="149"/>
      <c r="B364" s="123"/>
      <c r="C364" s="123"/>
      <c r="D364" s="28" t="s">
        <v>55</v>
      </c>
      <c r="E364" s="21"/>
      <c r="F364" s="19"/>
      <c r="G364" s="125"/>
    </row>
    <row r="365" spans="1:7" hidden="1" x14ac:dyDescent="0.25">
      <c r="A365" s="150"/>
      <c r="B365" s="145"/>
      <c r="C365" s="145"/>
      <c r="D365" s="5" t="s">
        <v>1</v>
      </c>
      <c r="E365" s="21"/>
      <c r="F365" s="17"/>
      <c r="G365" s="126"/>
    </row>
    <row r="366" spans="1:7" s="13" customFormat="1" ht="24.75" customHeight="1" x14ac:dyDescent="0.25">
      <c r="A366" s="137" t="s">
        <v>33</v>
      </c>
      <c r="B366" s="138"/>
      <c r="C366" s="138"/>
      <c r="D366" s="138"/>
      <c r="E366" s="138"/>
      <c r="F366" s="138"/>
      <c r="G366" s="139"/>
    </row>
    <row r="367" spans="1:7" s="9" customFormat="1" hidden="1" x14ac:dyDescent="0.25">
      <c r="A367" s="56"/>
      <c r="B367" s="6"/>
      <c r="C367" s="7"/>
      <c r="D367" s="8">
        <v>2019</v>
      </c>
      <c r="E367" s="113"/>
      <c r="F367" s="14">
        <f>F374+F381</f>
        <v>0</v>
      </c>
      <c r="G367" s="117"/>
    </row>
    <row r="368" spans="1:7" s="9" customFormat="1" hidden="1" x14ac:dyDescent="0.25">
      <c r="A368" s="56"/>
      <c r="B368" s="6"/>
      <c r="C368" s="7"/>
      <c r="D368" s="8">
        <v>2020</v>
      </c>
      <c r="E368" s="114"/>
      <c r="F368" s="14">
        <f>F375+F382</f>
        <v>0</v>
      </c>
      <c r="G368" s="117"/>
    </row>
    <row r="369" spans="1:7" s="9" customFormat="1" hidden="1" x14ac:dyDescent="0.25">
      <c r="A369" s="56"/>
      <c r="B369" s="65" t="s">
        <v>3</v>
      </c>
      <c r="C369" s="7"/>
      <c r="D369" s="8">
        <v>2021</v>
      </c>
      <c r="E369" s="114"/>
      <c r="F369" s="14">
        <f>F376+F383</f>
        <v>0</v>
      </c>
      <c r="G369" s="117"/>
    </row>
    <row r="370" spans="1:7" s="9" customFormat="1" hidden="1" x14ac:dyDescent="0.25">
      <c r="A370" s="56"/>
      <c r="B370" s="6"/>
      <c r="C370" s="7"/>
      <c r="D370" s="8">
        <v>2022</v>
      </c>
      <c r="E370" s="114"/>
      <c r="F370" s="14">
        <f>F377+F384</f>
        <v>0</v>
      </c>
      <c r="G370" s="117"/>
    </row>
    <row r="371" spans="1:7" s="9" customFormat="1" hidden="1" x14ac:dyDescent="0.25">
      <c r="A371" s="56"/>
      <c r="B371" s="6"/>
      <c r="C371" s="7"/>
      <c r="D371" s="8">
        <v>2023</v>
      </c>
      <c r="E371" s="114"/>
      <c r="F371" s="14">
        <f>F378+F385</f>
        <v>0</v>
      </c>
      <c r="G371" s="117"/>
    </row>
    <row r="372" spans="1:7" s="9" customFormat="1" hidden="1" x14ac:dyDescent="0.25">
      <c r="A372" s="56"/>
      <c r="B372" s="6"/>
      <c r="C372" s="7"/>
      <c r="D372" s="8" t="s">
        <v>55</v>
      </c>
      <c r="E372" s="114"/>
      <c r="F372" s="14">
        <f t="shared" ref="F372" si="9">F379+F386</f>
        <v>0</v>
      </c>
      <c r="G372" s="117"/>
    </row>
    <row r="373" spans="1:7" s="9" customFormat="1" hidden="1" x14ac:dyDescent="0.25">
      <c r="A373" s="57"/>
      <c r="B373" s="11"/>
      <c r="C373" s="12"/>
      <c r="D373" s="10" t="s">
        <v>1</v>
      </c>
      <c r="E373" s="115"/>
      <c r="F373" s="18">
        <f t="shared" ref="F373" si="10">F367+F368+F369+F370+F372</f>
        <v>0</v>
      </c>
      <c r="G373" s="118"/>
    </row>
    <row r="374" spans="1:7" x14ac:dyDescent="0.25">
      <c r="A374" s="119">
        <v>1</v>
      </c>
      <c r="B374" s="95" t="s">
        <v>37</v>
      </c>
      <c r="C374" s="122" t="s">
        <v>101</v>
      </c>
      <c r="D374" s="28">
        <v>2019</v>
      </c>
      <c r="E374" s="21"/>
      <c r="F374" s="2"/>
      <c r="G374" s="125" t="s">
        <v>35</v>
      </c>
    </row>
    <row r="375" spans="1:7" x14ac:dyDescent="0.25">
      <c r="A375" s="120"/>
      <c r="B375" s="96"/>
      <c r="C375" s="123"/>
      <c r="D375" s="28" t="s">
        <v>18</v>
      </c>
      <c r="E375" s="28" t="s">
        <v>136</v>
      </c>
      <c r="F375" s="28"/>
      <c r="G375" s="125"/>
    </row>
    <row r="376" spans="1:7" x14ac:dyDescent="0.25">
      <c r="A376" s="120"/>
      <c r="B376" s="96"/>
      <c r="C376" s="123"/>
      <c r="D376" s="28" t="s">
        <v>22</v>
      </c>
      <c r="E376" s="28" t="s">
        <v>137</v>
      </c>
      <c r="F376" s="2"/>
      <c r="G376" s="125"/>
    </row>
    <row r="377" spans="1:7" x14ac:dyDescent="0.25">
      <c r="A377" s="120"/>
      <c r="B377" s="96"/>
      <c r="C377" s="123"/>
      <c r="D377" s="28" t="s">
        <v>25</v>
      </c>
      <c r="E377" s="28" t="s">
        <v>138</v>
      </c>
      <c r="F377" s="2"/>
      <c r="G377" s="125"/>
    </row>
    <row r="378" spans="1:7" x14ac:dyDescent="0.25">
      <c r="A378" s="120"/>
      <c r="B378" s="96"/>
      <c r="C378" s="123"/>
      <c r="D378" s="28">
        <v>2023</v>
      </c>
      <c r="E378" s="28"/>
      <c r="F378" s="2"/>
      <c r="G378" s="125"/>
    </row>
    <row r="379" spans="1:7" x14ac:dyDescent="0.25">
      <c r="A379" s="120"/>
      <c r="B379" s="96"/>
      <c r="C379" s="123"/>
      <c r="D379" s="28" t="s">
        <v>55</v>
      </c>
      <c r="E379" s="28"/>
      <c r="F379" s="2"/>
      <c r="G379" s="125"/>
    </row>
    <row r="380" spans="1:7" hidden="1" x14ac:dyDescent="0.25">
      <c r="A380" s="121"/>
      <c r="B380" s="97"/>
      <c r="C380" s="145"/>
      <c r="D380" s="5" t="s">
        <v>1</v>
      </c>
      <c r="E380" s="21"/>
      <c r="F380" s="5"/>
      <c r="G380" s="126"/>
    </row>
    <row r="381" spans="1:7" x14ac:dyDescent="0.25">
      <c r="A381" s="119">
        <v>2</v>
      </c>
      <c r="B381" s="122" t="s">
        <v>34</v>
      </c>
      <c r="C381" s="122" t="s">
        <v>101</v>
      </c>
      <c r="D381" s="28" t="s">
        <v>16</v>
      </c>
      <c r="E381" s="15" t="s">
        <v>148</v>
      </c>
      <c r="F381" s="2"/>
      <c r="G381" s="124" t="s">
        <v>6</v>
      </c>
    </row>
    <row r="382" spans="1:7" x14ac:dyDescent="0.25">
      <c r="A382" s="120"/>
      <c r="B382" s="123"/>
      <c r="C382" s="123"/>
      <c r="D382" s="28" t="s">
        <v>18</v>
      </c>
      <c r="E382" s="28" t="s">
        <v>81</v>
      </c>
      <c r="F382" s="28"/>
      <c r="G382" s="125"/>
    </row>
    <row r="383" spans="1:7" x14ac:dyDescent="0.25">
      <c r="A383" s="120"/>
      <c r="B383" s="123"/>
      <c r="C383" s="123"/>
      <c r="D383" s="28" t="s">
        <v>22</v>
      </c>
      <c r="E383" s="28" t="s">
        <v>81</v>
      </c>
      <c r="F383" s="2"/>
      <c r="G383" s="125"/>
    </row>
    <row r="384" spans="1:7" x14ac:dyDescent="0.25">
      <c r="A384" s="120"/>
      <c r="B384" s="123"/>
      <c r="C384" s="123"/>
      <c r="D384" s="28" t="s">
        <v>25</v>
      </c>
      <c r="E384" s="28" t="s">
        <v>81</v>
      </c>
      <c r="F384" s="2"/>
      <c r="G384" s="125"/>
    </row>
    <row r="385" spans="1:7" x14ac:dyDescent="0.25">
      <c r="A385" s="120"/>
      <c r="B385" s="123"/>
      <c r="C385" s="123"/>
      <c r="D385" s="28" t="s">
        <v>61</v>
      </c>
      <c r="E385" s="28" t="s">
        <v>81</v>
      </c>
      <c r="F385" s="2"/>
      <c r="G385" s="125"/>
    </row>
    <row r="386" spans="1:7" x14ac:dyDescent="0.25">
      <c r="A386" s="120"/>
      <c r="B386" s="123"/>
      <c r="C386" s="123"/>
      <c r="D386" s="28" t="s">
        <v>95</v>
      </c>
      <c r="E386" s="28" t="s">
        <v>82</v>
      </c>
      <c r="F386" s="2"/>
      <c r="G386" s="125"/>
    </row>
    <row r="387" spans="1:7" hidden="1" x14ac:dyDescent="0.25">
      <c r="A387" s="121"/>
      <c r="B387" s="145"/>
      <c r="C387" s="145"/>
      <c r="D387" s="5" t="s">
        <v>1</v>
      </c>
      <c r="E387" s="28">
        <v>114</v>
      </c>
      <c r="F387" s="5"/>
      <c r="G387" s="126"/>
    </row>
    <row r="388" spans="1:7" s="13" customFormat="1" ht="23.25" customHeight="1" x14ac:dyDescent="0.25">
      <c r="A388" s="137" t="s">
        <v>28</v>
      </c>
      <c r="B388" s="138"/>
      <c r="C388" s="138"/>
      <c r="D388" s="138"/>
      <c r="E388" s="138"/>
      <c r="F388" s="138"/>
      <c r="G388" s="139"/>
    </row>
    <row r="389" spans="1:7" s="9" customFormat="1" hidden="1" x14ac:dyDescent="0.25">
      <c r="A389" s="56"/>
      <c r="B389" s="6"/>
      <c r="C389" s="7"/>
      <c r="D389" s="8">
        <v>2019</v>
      </c>
      <c r="E389" s="113"/>
      <c r="F389" s="14">
        <f t="shared" ref="F389:F394" si="11">F396+F403+F431</f>
        <v>0</v>
      </c>
      <c r="G389" s="117"/>
    </row>
    <row r="390" spans="1:7" s="9" customFormat="1" hidden="1" x14ac:dyDescent="0.25">
      <c r="A390" s="56"/>
      <c r="B390" s="6"/>
      <c r="C390" s="7"/>
      <c r="D390" s="8">
        <v>2020</v>
      </c>
      <c r="E390" s="114"/>
      <c r="F390" s="14">
        <f t="shared" si="11"/>
        <v>0</v>
      </c>
      <c r="G390" s="117"/>
    </row>
    <row r="391" spans="1:7" s="9" customFormat="1" hidden="1" x14ac:dyDescent="0.25">
      <c r="A391" s="56"/>
      <c r="B391" s="65" t="s">
        <v>3</v>
      </c>
      <c r="C391" s="7"/>
      <c r="D391" s="8">
        <v>2021</v>
      </c>
      <c r="E391" s="114"/>
      <c r="F391" s="14">
        <f t="shared" si="11"/>
        <v>0</v>
      </c>
      <c r="G391" s="117"/>
    </row>
    <row r="392" spans="1:7" s="9" customFormat="1" hidden="1" x14ac:dyDescent="0.25">
      <c r="A392" s="56"/>
      <c r="B392" s="6"/>
      <c r="C392" s="7"/>
      <c r="D392" s="8">
        <v>2022</v>
      </c>
      <c r="E392" s="114"/>
      <c r="F392" s="14">
        <f t="shared" si="11"/>
        <v>0</v>
      </c>
      <c r="G392" s="117"/>
    </row>
    <row r="393" spans="1:7" s="9" customFormat="1" hidden="1" x14ac:dyDescent="0.25">
      <c r="A393" s="56"/>
      <c r="B393" s="6"/>
      <c r="C393" s="7"/>
      <c r="D393" s="8">
        <v>2023</v>
      </c>
      <c r="E393" s="114"/>
      <c r="F393" s="14">
        <f t="shared" si="11"/>
        <v>0</v>
      </c>
      <c r="G393" s="117"/>
    </row>
    <row r="394" spans="1:7" s="9" customFormat="1" hidden="1" x14ac:dyDescent="0.25">
      <c r="A394" s="56"/>
      <c r="B394" s="6"/>
      <c r="C394" s="7"/>
      <c r="D394" s="8" t="s">
        <v>55</v>
      </c>
      <c r="E394" s="114"/>
      <c r="F394" s="14">
        <f t="shared" si="11"/>
        <v>0</v>
      </c>
      <c r="G394" s="117"/>
    </row>
    <row r="395" spans="1:7" s="9" customFormat="1" hidden="1" x14ac:dyDescent="0.25">
      <c r="A395" s="57"/>
      <c r="B395" s="11"/>
      <c r="C395" s="12"/>
      <c r="D395" s="10" t="s">
        <v>1</v>
      </c>
      <c r="E395" s="115"/>
      <c r="F395" s="14">
        <f t="shared" ref="F395" si="12">F389+F390+F391+F392+F394</f>
        <v>0</v>
      </c>
      <c r="G395" s="118"/>
    </row>
    <row r="396" spans="1:7" ht="18" customHeight="1" x14ac:dyDescent="0.25">
      <c r="A396" s="119">
        <v>1</v>
      </c>
      <c r="B396" s="122" t="s">
        <v>29</v>
      </c>
      <c r="C396" s="122" t="s">
        <v>102</v>
      </c>
      <c r="D396" s="28">
        <v>2019</v>
      </c>
      <c r="E396" s="21"/>
      <c r="F396" s="2"/>
      <c r="G396" s="125" t="s">
        <v>35</v>
      </c>
    </row>
    <row r="397" spans="1:7" ht="27" customHeight="1" x14ac:dyDescent="0.25">
      <c r="A397" s="120"/>
      <c r="B397" s="123"/>
      <c r="C397" s="123"/>
      <c r="D397" s="28" t="s">
        <v>18</v>
      </c>
      <c r="E397" s="21" t="s">
        <v>48</v>
      </c>
      <c r="F397" s="28"/>
      <c r="G397" s="125"/>
    </row>
    <row r="398" spans="1:7" ht="18" customHeight="1" x14ac:dyDescent="0.25">
      <c r="A398" s="120"/>
      <c r="B398" s="123"/>
      <c r="C398" s="123"/>
      <c r="D398" s="28">
        <v>2021</v>
      </c>
      <c r="E398" s="21"/>
      <c r="F398" s="2"/>
      <c r="G398" s="125"/>
    </row>
    <row r="399" spans="1:7" ht="18" customHeight="1" x14ac:dyDescent="0.25">
      <c r="A399" s="120"/>
      <c r="B399" s="123"/>
      <c r="C399" s="123"/>
      <c r="D399" s="28">
        <v>2022</v>
      </c>
      <c r="E399" s="21"/>
      <c r="F399" s="2"/>
      <c r="G399" s="125"/>
    </row>
    <row r="400" spans="1:7" ht="18" customHeight="1" x14ac:dyDescent="0.25">
      <c r="A400" s="120"/>
      <c r="B400" s="123"/>
      <c r="C400" s="123"/>
      <c r="D400" s="28">
        <v>2023</v>
      </c>
      <c r="E400" s="21"/>
      <c r="F400" s="2"/>
      <c r="G400" s="125"/>
    </row>
    <row r="401" spans="1:7" ht="18" customHeight="1" x14ac:dyDescent="0.25">
      <c r="A401" s="120"/>
      <c r="B401" s="123"/>
      <c r="C401" s="123"/>
      <c r="D401" s="28" t="s">
        <v>55</v>
      </c>
      <c r="E401" s="21"/>
      <c r="F401" s="2"/>
      <c r="G401" s="125"/>
    </row>
    <row r="402" spans="1:7" hidden="1" x14ac:dyDescent="0.25">
      <c r="A402" s="121"/>
      <c r="B402" s="145"/>
      <c r="C402" s="145"/>
      <c r="D402" s="5" t="s">
        <v>1</v>
      </c>
      <c r="E402" s="21"/>
      <c r="F402" s="5"/>
      <c r="G402" s="126"/>
    </row>
    <row r="403" spans="1:7" ht="31.5" customHeight="1" x14ac:dyDescent="0.25">
      <c r="A403" s="119">
        <v>2</v>
      </c>
      <c r="B403" s="122" t="s">
        <v>36</v>
      </c>
      <c r="C403" s="122" t="s">
        <v>102</v>
      </c>
      <c r="D403" s="28">
        <v>2019</v>
      </c>
      <c r="E403" s="21"/>
      <c r="F403" s="2"/>
      <c r="G403" s="124" t="s">
        <v>35</v>
      </c>
    </row>
    <row r="404" spans="1:7" ht="31.5" customHeight="1" x14ac:dyDescent="0.25">
      <c r="A404" s="120"/>
      <c r="B404" s="123"/>
      <c r="C404" s="123"/>
      <c r="D404" s="28" t="s">
        <v>18</v>
      </c>
      <c r="E404" s="21" t="s">
        <v>49</v>
      </c>
      <c r="F404" s="28"/>
      <c r="G404" s="125"/>
    </row>
    <row r="405" spans="1:7" ht="31.5" customHeight="1" x14ac:dyDescent="0.25">
      <c r="A405" s="120"/>
      <c r="B405" s="123"/>
      <c r="C405" s="123"/>
      <c r="D405" s="28">
        <v>2021</v>
      </c>
      <c r="E405" s="21"/>
      <c r="F405" s="2"/>
      <c r="G405" s="125"/>
    </row>
    <row r="406" spans="1:7" ht="31.5" customHeight="1" x14ac:dyDescent="0.25">
      <c r="A406" s="120"/>
      <c r="B406" s="123"/>
      <c r="C406" s="123"/>
      <c r="D406" s="28">
        <v>2022</v>
      </c>
      <c r="E406" s="21"/>
      <c r="F406" s="2"/>
      <c r="G406" s="125"/>
    </row>
    <row r="407" spans="1:7" ht="31.5" customHeight="1" x14ac:dyDescent="0.25">
      <c r="A407" s="120"/>
      <c r="B407" s="123"/>
      <c r="C407" s="123"/>
      <c r="D407" s="28">
        <v>2023</v>
      </c>
      <c r="E407" s="21"/>
      <c r="F407" s="2"/>
      <c r="G407" s="125"/>
    </row>
    <row r="408" spans="1:7" ht="31.5" customHeight="1" x14ac:dyDescent="0.25">
      <c r="A408" s="120"/>
      <c r="B408" s="123"/>
      <c r="C408" s="123"/>
      <c r="D408" s="28" t="s">
        <v>55</v>
      </c>
      <c r="E408" s="21"/>
      <c r="F408" s="2"/>
      <c r="G408" s="125"/>
    </row>
    <row r="409" spans="1:7" hidden="1" x14ac:dyDescent="0.25">
      <c r="A409" s="121"/>
      <c r="B409" s="145"/>
      <c r="C409" s="145"/>
      <c r="D409" s="5" t="s">
        <v>1</v>
      </c>
      <c r="E409" s="21"/>
      <c r="F409" s="5"/>
      <c r="G409" s="126"/>
    </row>
    <row r="410" spans="1:7" ht="43.5" customHeight="1" x14ac:dyDescent="0.25">
      <c r="A410" s="146">
        <v>3</v>
      </c>
      <c r="B410" s="122" t="s">
        <v>128</v>
      </c>
      <c r="C410" s="122" t="s">
        <v>102</v>
      </c>
      <c r="D410" s="15" t="s">
        <v>16</v>
      </c>
      <c r="E410" s="32" t="s">
        <v>130</v>
      </c>
      <c r="F410" s="2"/>
      <c r="G410" s="125" t="s">
        <v>35</v>
      </c>
    </row>
    <row r="411" spans="1:7" x14ac:dyDescent="0.25">
      <c r="A411" s="146"/>
      <c r="B411" s="123"/>
      <c r="C411" s="123"/>
      <c r="D411" s="15" t="s">
        <v>18</v>
      </c>
      <c r="E411" s="32" t="s">
        <v>129</v>
      </c>
      <c r="F411" s="28"/>
      <c r="G411" s="125"/>
    </row>
    <row r="412" spans="1:7" x14ac:dyDescent="0.25">
      <c r="A412" s="146"/>
      <c r="B412" s="123"/>
      <c r="C412" s="123"/>
      <c r="D412" s="15" t="s">
        <v>22</v>
      </c>
      <c r="E412" s="32" t="s">
        <v>131</v>
      </c>
      <c r="F412" s="2"/>
      <c r="G412" s="125"/>
    </row>
    <row r="413" spans="1:7" x14ac:dyDescent="0.25">
      <c r="A413" s="146"/>
      <c r="B413" s="123"/>
      <c r="C413" s="123"/>
      <c r="D413" s="15" t="s">
        <v>25</v>
      </c>
      <c r="E413" s="32" t="s">
        <v>132</v>
      </c>
      <c r="F413" s="2"/>
      <c r="G413" s="125"/>
    </row>
    <row r="414" spans="1:7" x14ac:dyDescent="0.25">
      <c r="A414" s="146"/>
      <c r="B414" s="123"/>
      <c r="C414" s="123"/>
      <c r="D414" s="15" t="s">
        <v>61</v>
      </c>
      <c r="E414" s="32" t="s">
        <v>133</v>
      </c>
      <c r="F414" s="2"/>
      <c r="G414" s="125"/>
    </row>
    <row r="415" spans="1:7" x14ac:dyDescent="0.25">
      <c r="A415" s="146"/>
      <c r="B415" s="123"/>
      <c r="C415" s="123"/>
      <c r="D415" s="28" t="s">
        <v>55</v>
      </c>
      <c r="E415" s="21"/>
      <c r="F415" s="2"/>
      <c r="G415" s="125"/>
    </row>
    <row r="416" spans="1:7" hidden="1" x14ac:dyDescent="0.25">
      <c r="A416" s="147"/>
      <c r="B416" s="145"/>
      <c r="C416" s="145"/>
      <c r="D416" s="5" t="s">
        <v>1</v>
      </c>
      <c r="E416" s="21"/>
      <c r="F416" s="5"/>
      <c r="G416" s="126"/>
    </row>
    <row r="417" spans="1:7" x14ac:dyDescent="0.25">
      <c r="A417" s="119">
        <v>4</v>
      </c>
      <c r="B417" s="122" t="s">
        <v>103</v>
      </c>
      <c r="C417" s="122" t="s">
        <v>102</v>
      </c>
      <c r="D417" s="28">
        <v>2019</v>
      </c>
      <c r="E417" s="32"/>
      <c r="F417" s="2"/>
      <c r="G417" s="124" t="s">
        <v>35</v>
      </c>
    </row>
    <row r="418" spans="1:7" ht="30" customHeight="1" x14ac:dyDescent="0.25">
      <c r="A418" s="120"/>
      <c r="B418" s="123"/>
      <c r="C418" s="123"/>
      <c r="D418" s="28" t="s">
        <v>18</v>
      </c>
      <c r="E418" s="21" t="s">
        <v>104</v>
      </c>
      <c r="F418" s="28"/>
      <c r="G418" s="125"/>
    </row>
    <row r="419" spans="1:7" x14ac:dyDescent="0.25">
      <c r="A419" s="120"/>
      <c r="B419" s="123"/>
      <c r="C419" s="123"/>
      <c r="D419" s="28">
        <v>2021</v>
      </c>
      <c r="E419" s="21"/>
      <c r="F419" s="2"/>
      <c r="G419" s="125"/>
    </row>
    <row r="420" spans="1:7" x14ac:dyDescent="0.25">
      <c r="A420" s="120"/>
      <c r="B420" s="123"/>
      <c r="C420" s="123"/>
      <c r="D420" s="28">
        <v>2022</v>
      </c>
      <c r="E420" s="21"/>
      <c r="F420" s="2"/>
      <c r="G420" s="125"/>
    </row>
    <row r="421" spans="1:7" x14ac:dyDescent="0.25">
      <c r="A421" s="120"/>
      <c r="B421" s="123"/>
      <c r="C421" s="123"/>
      <c r="D421" s="28">
        <v>2023</v>
      </c>
      <c r="E421" s="21"/>
      <c r="F421" s="2"/>
      <c r="G421" s="125"/>
    </row>
    <row r="422" spans="1:7" x14ac:dyDescent="0.25">
      <c r="A422" s="120"/>
      <c r="B422" s="123"/>
      <c r="C422" s="123"/>
      <c r="D422" s="28" t="s">
        <v>55</v>
      </c>
      <c r="E422" s="21"/>
      <c r="F422" s="2"/>
      <c r="G422" s="125"/>
    </row>
    <row r="423" spans="1:7" hidden="1" x14ac:dyDescent="0.25">
      <c r="A423" s="121"/>
      <c r="B423" s="145"/>
      <c r="C423" s="145"/>
      <c r="D423" s="5" t="s">
        <v>1</v>
      </c>
      <c r="E423" s="21"/>
      <c r="F423" s="5"/>
      <c r="G423" s="126"/>
    </row>
    <row r="424" spans="1:7" x14ac:dyDescent="0.25">
      <c r="A424" s="119">
        <v>5</v>
      </c>
      <c r="B424" s="122" t="s">
        <v>105</v>
      </c>
      <c r="C424" s="122" t="s">
        <v>102</v>
      </c>
      <c r="D424" s="28">
        <v>2019</v>
      </c>
      <c r="E424" s="21"/>
      <c r="F424" s="2"/>
      <c r="G424" s="124" t="s">
        <v>35</v>
      </c>
    </row>
    <row r="425" spans="1:7" x14ac:dyDescent="0.25">
      <c r="A425" s="120"/>
      <c r="B425" s="123"/>
      <c r="C425" s="123"/>
      <c r="D425" s="28">
        <v>2020</v>
      </c>
      <c r="E425" s="21"/>
      <c r="F425" s="28"/>
      <c r="G425" s="125"/>
    </row>
    <row r="426" spans="1:7" ht="27" customHeight="1" x14ac:dyDescent="0.25">
      <c r="A426" s="120"/>
      <c r="B426" s="123"/>
      <c r="C426" s="123"/>
      <c r="D426" s="28" t="s">
        <v>22</v>
      </c>
      <c r="E426" s="21" t="s">
        <v>106</v>
      </c>
      <c r="F426" s="2"/>
      <c r="G426" s="125"/>
    </row>
    <row r="427" spans="1:7" x14ac:dyDescent="0.25">
      <c r="A427" s="120"/>
      <c r="B427" s="123"/>
      <c r="C427" s="123"/>
      <c r="D427" s="28">
        <v>2022</v>
      </c>
      <c r="E427" s="21"/>
      <c r="F427" s="2"/>
      <c r="G427" s="125"/>
    </row>
    <row r="428" spans="1:7" x14ac:dyDescent="0.25">
      <c r="A428" s="120"/>
      <c r="B428" s="123"/>
      <c r="C428" s="123"/>
      <c r="D428" s="28">
        <v>2023</v>
      </c>
      <c r="E428" s="21"/>
      <c r="F428" s="2"/>
      <c r="G428" s="125"/>
    </row>
    <row r="429" spans="1:7" x14ac:dyDescent="0.25">
      <c r="A429" s="120"/>
      <c r="B429" s="123"/>
      <c r="C429" s="123"/>
      <c r="D429" s="28" t="s">
        <v>55</v>
      </c>
      <c r="E429" s="21"/>
      <c r="F429" s="2"/>
      <c r="G429" s="125"/>
    </row>
    <row r="430" spans="1:7" hidden="1" x14ac:dyDescent="0.25">
      <c r="A430" s="121"/>
      <c r="B430" s="145"/>
      <c r="C430" s="145"/>
      <c r="D430" s="5" t="s">
        <v>1</v>
      </c>
      <c r="E430" s="21"/>
      <c r="F430" s="5"/>
      <c r="G430" s="126"/>
    </row>
    <row r="431" spans="1:7" ht="68.25" customHeight="1" x14ac:dyDescent="0.25">
      <c r="A431" s="119">
        <v>6</v>
      </c>
      <c r="B431" s="98" t="s">
        <v>154</v>
      </c>
      <c r="C431" s="122" t="s">
        <v>102</v>
      </c>
      <c r="D431" s="28" t="s">
        <v>16</v>
      </c>
      <c r="E431" s="21" t="s">
        <v>153</v>
      </c>
      <c r="F431" s="2"/>
      <c r="G431" s="124" t="s">
        <v>35</v>
      </c>
    </row>
    <row r="432" spans="1:7" x14ac:dyDescent="0.25">
      <c r="A432" s="120"/>
      <c r="B432" s="99"/>
      <c r="C432" s="123"/>
      <c r="D432" s="28">
        <v>2020</v>
      </c>
      <c r="E432" s="21"/>
      <c r="F432" s="28"/>
      <c r="G432" s="125"/>
    </row>
    <row r="433" spans="1:7" x14ac:dyDescent="0.25">
      <c r="A433" s="120"/>
      <c r="B433" s="99"/>
      <c r="C433" s="123"/>
      <c r="D433" s="28">
        <v>2021</v>
      </c>
      <c r="E433" s="21"/>
      <c r="F433" s="2"/>
      <c r="G433" s="125"/>
    </row>
    <row r="434" spans="1:7" x14ac:dyDescent="0.25">
      <c r="A434" s="120"/>
      <c r="B434" s="99"/>
      <c r="C434" s="123"/>
      <c r="D434" s="28">
        <v>2022</v>
      </c>
      <c r="E434" s="21"/>
      <c r="F434" s="2"/>
      <c r="G434" s="125"/>
    </row>
    <row r="435" spans="1:7" x14ac:dyDescent="0.25">
      <c r="A435" s="120"/>
      <c r="B435" s="99"/>
      <c r="C435" s="123"/>
      <c r="D435" s="28">
        <v>2023</v>
      </c>
      <c r="E435" s="21"/>
      <c r="F435" s="2"/>
      <c r="G435" s="125"/>
    </row>
    <row r="436" spans="1:7" x14ac:dyDescent="0.25">
      <c r="A436" s="120"/>
      <c r="B436" s="99"/>
      <c r="C436" s="123"/>
      <c r="D436" s="28" t="s">
        <v>55</v>
      </c>
      <c r="E436" s="21"/>
      <c r="F436" s="2"/>
      <c r="G436" s="125"/>
    </row>
    <row r="437" spans="1:7" hidden="1" x14ac:dyDescent="0.25">
      <c r="A437" s="121"/>
      <c r="B437" s="100"/>
      <c r="C437" s="145"/>
      <c r="D437" s="5" t="s">
        <v>1</v>
      </c>
      <c r="E437" s="21"/>
      <c r="F437" s="5"/>
      <c r="G437" s="126"/>
    </row>
    <row r="438" spans="1:7" s="13" customFormat="1" ht="23.25" customHeight="1" x14ac:dyDescent="0.25">
      <c r="A438" s="137" t="s">
        <v>38</v>
      </c>
      <c r="B438" s="138"/>
      <c r="C438" s="138"/>
      <c r="D438" s="138"/>
      <c r="E438" s="138"/>
      <c r="F438" s="138"/>
      <c r="G438" s="139"/>
    </row>
    <row r="439" spans="1:7" s="9" customFormat="1" ht="15" hidden="1" customHeight="1" x14ac:dyDescent="0.25">
      <c r="A439" s="56"/>
      <c r="B439" s="6"/>
      <c r="C439" s="7"/>
      <c r="D439" s="8">
        <v>2019</v>
      </c>
      <c r="E439" s="113"/>
      <c r="F439" s="14">
        <f t="shared" ref="F439:F444" si="13">F446+F453+F460+F466</f>
        <v>0</v>
      </c>
      <c r="G439" s="117"/>
    </row>
    <row r="440" spans="1:7" s="9" customFormat="1" ht="15" hidden="1" customHeight="1" x14ac:dyDescent="0.25">
      <c r="A440" s="56"/>
      <c r="B440" s="6"/>
      <c r="C440" s="7"/>
      <c r="D440" s="8">
        <v>2020</v>
      </c>
      <c r="E440" s="114"/>
      <c r="F440" s="14">
        <f t="shared" si="13"/>
        <v>0</v>
      </c>
      <c r="G440" s="117"/>
    </row>
    <row r="441" spans="1:7" s="9" customFormat="1" ht="15" hidden="1" customHeight="1" x14ac:dyDescent="0.25">
      <c r="A441" s="56"/>
      <c r="B441" s="65" t="s">
        <v>3</v>
      </c>
      <c r="C441" s="7"/>
      <c r="D441" s="8">
        <v>2021</v>
      </c>
      <c r="E441" s="114"/>
      <c r="F441" s="14">
        <f t="shared" si="13"/>
        <v>0</v>
      </c>
      <c r="G441" s="117"/>
    </row>
    <row r="442" spans="1:7" s="9" customFormat="1" ht="15" hidden="1" customHeight="1" x14ac:dyDescent="0.25">
      <c r="A442" s="56"/>
      <c r="B442" s="6"/>
      <c r="C442" s="7"/>
      <c r="D442" s="8">
        <v>2022</v>
      </c>
      <c r="E442" s="114"/>
      <c r="F442" s="14">
        <f t="shared" si="13"/>
        <v>0</v>
      </c>
      <c r="G442" s="117"/>
    </row>
    <row r="443" spans="1:7" s="9" customFormat="1" ht="15" hidden="1" customHeight="1" x14ac:dyDescent="0.25">
      <c r="A443" s="56"/>
      <c r="B443" s="6"/>
      <c r="C443" s="7"/>
      <c r="D443" s="8">
        <v>2023</v>
      </c>
      <c r="E443" s="114"/>
      <c r="F443" s="14">
        <f t="shared" si="13"/>
        <v>0</v>
      </c>
      <c r="G443" s="117"/>
    </row>
    <row r="444" spans="1:7" s="9" customFormat="1" ht="15" hidden="1" customHeight="1" x14ac:dyDescent="0.25">
      <c r="A444" s="56"/>
      <c r="B444" s="6"/>
      <c r="C444" s="7"/>
      <c r="D444" s="8" t="s">
        <v>55</v>
      </c>
      <c r="E444" s="114"/>
      <c r="F444" s="14">
        <f t="shared" si="13"/>
        <v>0</v>
      </c>
      <c r="G444" s="117"/>
    </row>
    <row r="445" spans="1:7" s="9" customFormat="1" ht="15" hidden="1" customHeight="1" x14ac:dyDescent="0.25">
      <c r="A445" s="57"/>
      <c r="B445" s="11"/>
      <c r="C445" s="12"/>
      <c r="D445" s="10" t="s">
        <v>1</v>
      </c>
      <c r="E445" s="115"/>
      <c r="F445" s="14">
        <f t="shared" ref="F445" si="14">F439+F440+F441+F442+F444</f>
        <v>0</v>
      </c>
      <c r="G445" s="118"/>
    </row>
    <row r="446" spans="1:7" ht="25.5" x14ac:dyDescent="0.25">
      <c r="A446" s="119">
        <v>1</v>
      </c>
      <c r="B446" s="122" t="s">
        <v>39</v>
      </c>
      <c r="C446" s="122" t="s">
        <v>134</v>
      </c>
      <c r="D446" s="28" t="s">
        <v>16</v>
      </c>
      <c r="E446" s="15" t="s">
        <v>165</v>
      </c>
      <c r="F446" s="2"/>
      <c r="G446" s="124" t="s">
        <v>35</v>
      </c>
    </row>
    <row r="447" spans="1:7" ht="54.75" customHeight="1" x14ac:dyDescent="0.25">
      <c r="A447" s="120"/>
      <c r="B447" s="123"/>
      <c r="C447" s="123"/>
      <c r="D447" s="28" t="s">
        <v>18</v>
      </c>
      <c r="E447" s="15" t="s">
        <v>166</v>
      </c>
      <c r="F447" s="28"/>
      <c r="G447" s="125"/>
    </row>
    <row r="448" spans="1:7" ht="65.25" customHeight="1" x14ac:dyDescent="0.25">
      <c r="A448" s="120"/>
      <c r="B448" s="123"/>
      <c r="C448" s="123"/>
      <c r="D448" s="28" t="s">
        <v>22</v>
      </c>
      <c r="E448" s="15" t="s">
        <v>167</v>
      </c>
      <c r="F448" s="2"/>
      <c r="G448" s="125"/>
    </row>
    <row r="449" spans="1:9" ht="65.25" customHeight="1" x14ac:dyDescent="0.25">
      <c r="A449" s="120"/>
      <c r="B449" s="123"/>
      <c r="C449" s="123"/>
      <c r="D449" s="28" t="s">
        <v>25</v>
      </c>
      <c r="E449" s="15" t="s">
        <v>168</v>
      </c>
      <c r="F449" s="2"/>
      <c r="G449" s="125"/>
    </row>
    <row r="450" spans="1:9" ht="93" customHeight="1" x14ac:dyDescent="0.25">
      <c r="A450" s="120"/>
      <c r="B450" s="123"/>
      <c r="C450" s="123"/>
      <c r="D450" s="28" t="s">
        <v>61</v>
      </c>
      <c r="E450" s="15" t="s">
        <v>259</v>
      </c>
      <c r="F450" s="2"/>
      <c r="G450" s="125"/>
    </row>
    <row r="451" spans="1:9" ht="42.75" customHeight="1" x14ac:dyDescent="0.25">
      <c r="A451" s="120"/>
      <c r="B451" s="123"/>
      <c r="C451" s="123"/>
      <c r="D451" s="28" t="s">
        <v>95</v>
      </c>
      <c r="E451" s="15" t="s">
        <v>147</v>
      </c>
      <c r="F451" s="2"/>
      <c r="G451" s="125"/>
    </row>
    <row r="452" spans="1:9" ht="27" hidden="1" customHeight="1" x14ac:dyDescent="0.25">
      <c r="A452" s="121"/>
      <c r="B452" s="145"/>
      <c r="C452" s="145"/>
      <c r="D452" s="5" t="s">
        <v>1</v>
      </c>
      <c r="E452" s="19"/>
      <c r="F452" s="5"/>
      <c r="G452" s="126"/>
    </row>
    <row r="453" spans="1:9" ht="33.75" customHeight="1" x14ac:dyDescent="0.25">
      <c r="A453" s="119">
        <v>2</v>
      </c>
      <c r="B453" s="122" t="s">
        <v>40</v>
      </c>
      <c r="C453" s="122" t="s">
        <v>135</v>
      </c>
      <c r="D453" s="28" t="s">
        <v>16</v>
      </c>
      <c r="E453" s="15" t="s">
        <v>140</v>
      </c>
      <c r="F453" s="2"/>
      <c r="G453" s="124" t="s">
        <v>35</v>
      </c>
    </row>
    <row r="454" spans="1:9" ht="15" customHeight="1" x14ac:dyDescent="0.25">
      <c r="A454" s="120"/>
      <c r="B454" s="123"/>
      <c r="C454" s="123"/>
      <c r="D454" s="15" t="s">
        <v>18</v>
      </c>
      <c r="E454" s="60"/>
      <c r="F454" s="28"/>
      <c r="G454" s="125"/>
    </row>
    <row r="455" spans="1:9" ht="15" customHeight="1" x14ac:dyDescent="0.25">
      <c r="A455" s="120"/>
      <c r="B455" s="123"/>
      <c r="C455" s="123"/>
      <c r="D455" s="15" t="s">
        <v>22</v>
      </c>
      <c r="E455" s="15"/>
      <c r="F455" s="2"/>
      <c r="G455" s="125"/>
    </row>
    <row r="456" spans="1:9" ht="15" customHeight="1" x14ac:dyDescent="0.25">
      <c r="A456" s="120"/>
      <c r="B456" s="123"/>
      <c r="C456" s="123"/>
      <c r="D456" s="15" t="s">
        <v>25</v>
      </c>
      <c r="E456" s="15"/>
      <c r="F456" s="2"/>
      <c r="G456" s="125"/>
    </row>
    <row r="457" spans="1:9" ht="15" customHeight="1" x14ac:dyDescent="0.25">
      <c r="A457" s="120"/>
      <c r="B457" s="123"/>
      <c r="C457" s="123"/>
      <c r="D457" s="15" t="s">
        <v>61</v>
      </c>
      <c r="E457" s="15"/>
      <c r="F457" s="2"/>
      <c r="G457" s="125"/>
    </row>
    <row r="458" spans="1:9" ht="15" customHeight="1" x14ac:dyDescent="0.25">
      <c r="A458" s="120"/>
      <c r="B458" s="123"/>
      <c r="C458" s="123"/>
      <c r="D458" s="28" t="s">
        <v>55</v>
      </c>
      <c r="E458" s="28"/>
      <c r="F458" s="2"/>
      <c r="G458" s="125"/>
    </row>
    <row r="459" spans="1:9" ht="29.25" hidden="1" customHeight="1" x14ac:dyDescent="0.25">
      <c r="A459" s="121"/>
      <c r="B459" s="145"/>
      <c r="C459" s="145"/>
      <c r="D459" s="5" t="s">
        <v>1</v>
      </c>
      <c r="E459" s="2"/>
      <c r="F459" s="5"/>
      <c r="G459" s="126"/>
    </row>
    <row r="460" spans="1:9" x14ac:dyDescent="0.25">
      <c r="A460" s="119">
        <v>3</v>
      </c>
      <c r="B460" s="122" t="s">
        <v>41</v>
      </c>
      <c r="C460" s="143" t="s">
        <v>113</v>
      </c>
      <c r="D460" s="28" t="s">
        <v>16</v>
      </c>
      <c r="E460" s="95" t="s">
        <v>276</v>
      </c>
      <c r="F460" s="2"/>
      <c r="G460" s="124" t="s">
        <v>35</v>
      </c>
      <c r="I460" s="69">
        <v>17</v>
      </c>
    </row>
    <row r="461" spans="1:9" x14ac:dyDescent="0.25">
      <c r="A461" s="120"/>
      <c r="B461" s="123"/>
      <c r="C461" s="144"/>
      <c r="D461" s="28" t="s">
        <v>18</v>
      </c>
      <c r="E461" s="96"/>
      <c r="F461" s="28"/>
      <c r="G461" s="125"/>
      <c r="I461" s="69">
        <v>33</v>
      </c>
    </row>
    <row r="462" spans="1:9" x14ac:dyDescent="0.25">
      <c r="A462" s="120"/>
      <c r="B462" s="123"/>
      <c r="C462" s="144"/>
      <c r="D462" s="28" t="s">
        <v>22</v>
      </c>
      <c r="E462" s="96"/>
      <c r="F462" s="2"/>
      <c r="G462" s="125"/>
      <c r="I462" s="69">
        <v>29</v>
      </c>
    </row>
    <row r="463" spans="1:9" x14ac:dyDescent="0.25">
      <c r="A463" s="120"/>
      <c r="B463" s="123"/>
      <c r="C463" s="144"/>
      <c r="D463" s="28" t="s">
        <v>25</v>
      </c>
      <c r="E463" s="96"/>
      <c r="F463" s="2"/>
      <c r="G463" s="125"/>
      <c r="I463" s="69">
        <v>29</v>
      </c>
    </row>
    <row r="464" spans="1:9" x14ac:dyDescent="0.25">
      <c r="A464" s="120"/>
      <c r="B464" s="123"/>
      <c r="C464" s="144"/>
      <c r="D464" s="28" t="s">
        <v>61</v>
      </c>
      <c r="E464" s="96"/>
      <c r="F464" s="2"/>
      <c r="G464" s="125"/>
      <c r="I464" s="69">
        <v>29</v>
      </c>
    </row>
    <row r="465" spans="1:9" x14ac:dyDescent="0.25">
      <c r="A465" s="121"/>
      <c r="B465" s="123"/>
      <c r="C465" s="144"/>
      <c r="D465" s="28" t="s">
        <v>78</v>
      </c>
      <c r="E465" s="97"/>
      <c r="F465" s="2"/>
      <c r="G465" s="126"/>
      <c r="I465" s="69">
        <v>29</v>
      </c>
    </row>
    <row r="466" spans="1:9" ht="15" customHeight="1" x14ac:dyDescent="0.25">
      <c r="A466" s="119">
        <v>4</v>
      </c>
      <c r="B466" s="122" t="s">
        <v>42</v>
      </c>
      <c r="C466" s="143" t="s">
        <v>113</v>
      </c>
      <c r="D466" s="28" t="s">
        <v>16</v>
      </c>
      <c r="E466" s="98" t="s">
        <v>277</v>
      </c>
      <c r="F466" s="2"/>
      <c r="G466" s="124" t="s">
        <v>35</v>
      </c>
      <c r="I466" s="69">
        <v>25</v>
      </c>
    </row>
    <row r="467" spans="1:9" x14ac:dyDescent="0.25">
      <c r="A467" s="120"/>
      <c r="B467" s="123"/>
      <c r="C467" s="144"/>
      <c r="D467" s="28" t="s">
        <v>18</v>
      </c>
      <c r="E467" s="99"/>
      <c r="F467" s="28"/>
      <c r="G467" s="125"/>
      <c r="I467" s="69">
        <v>8</v>
      </c>
    </row>
    <row r="468" spans="1:9" x14ac:dyDescent="0.25">
      <c r="A468" s="120"/>
      <c r="B468" s="123"/>
      <c r="C468" s="144"/>
      <c r="D468" s="28" t="s">
        <v>22</v>
      </c>
      <c r="E468" s="99"/>
      <c r="F468" s="2"/>
      <c r="G468" s="125"/>
      <c r="I468" s="69">
        <v>5</v>
      </c>
    </row>
    <row r="469" spans="1:9" x14ac:dyDescent="0.25">
      <c r="A469" s="120"/>
      <c r="B469" s="123"/>
      <c r="C469" s="144"/>
      <c r="D469" s="28" t="s">
        <v>25</v>
      </c>
      <c r="E469" s="99"/>
      <c r="F469" s="2"/>
      <c r="G469" s="125"/>
      <c r="I469" s="69">
        <v>4</v>
      </c>
    </row>
    <row r="470" spans="1:9" x14ac:dyDescent="0.25">
      <c r="A470" s="120"/>
      <c r="B470" s="123"/>
      <c r="C470" s="144"/>
      <c r="D470" s="28" t="s">
        <v>61</v>
      </c>
      <c r="E470" s="99"/>
      <c r="F470" s="2"/>
      <c r="G470" s="125"/>
      <c r="I470" s="69">
        <v>4</v>
      </c>
    </row>
    <row r="471" spans="1:9" x14ac:dyDescent="0.25">
      <c r="A471" s="121"/>
      <c r="B471" s="123"/>
      <c r="C471" s="144"/>
      <c r="D471" s="28" t="s">
        <v>78</v>
      </c>
      <c r="E471" s="100"/>
      <c r="F471" s="2"/>
      <c r="G471" s="126"/>
      <c r="I471" s="69">
        <v>4</v>
      </c>
    </row>
    <row r="472" spans="1:9" s="13" customFormat="1" ht="24.75" customHeight="1" x14ac:dyDescent="0.25">
      <c r="A472" s="137" t="s">
        <v>44</v>
      </c>
      <c r="B472" s="138"/>
      <c r="C472" s="138"/>
      <c r="D472" s="138"/>
      <c r="E472" s="138"/>
      <c r="F472" s="138"/>
      <c r="G472" s="139"/>
    </row>
    <row r="473" spans="1:9" s="9" customFormat="1" ht="15" hidden="1" customHeight="1" x14ac:dyDescent="0.25">
      <c r="A473" s="56"/>
      <c r="B473" s="6"/>
      <c r="C473" s="7"/>
      <c r="D473" s="8">
        <v>2019</v>
      </c>
      <c r="E473" s="113"/>
      <c r="F473" s="14">
        <f t="shared" ref="F473:F478" si="15">F480+F486+F498</f>
        <v>0</v>
      </c>
      <c r="G473" s="117"/>
    </row>
    <row r="474" spans="1:9" s="9" customFormat="1" ht="15" hidden="1" customHeight="1" x14ac:dyDescent="0.25">
      <c r="A474" s="56"/>
      <c r="B474" s="6"/>
      <c r="C474" s="7"/>
      <c r="D474" s="8">
        <v>2020</v>
      </c>
      <c r="E474" s="114"/>
      <c r="F474" s="14">
        <f t="shared" si="15"/>
        <v>0</v>
      </c>
      <c r="G474" s="117"/>
    </row>
    <row r="475" spans="1:9" s="9" customFormat="1" ht="15" hidden="1" customHeight="1" x14ac:dyDescent="0.25">
      <c r="A475" s="56"/>
      <c r="B475" s="65" t="s">
        <v>3</v>
      </c>
      <c r="C475" s="7"/>
      <c r="D475" s="8">
        <v>2021</v>
      </c>
      <c r="E475" s="114"/>
      <c r="F475" s="14">
        <f t="shared" si="15"/>
        <v>10</v>
      </c>
      <c r="G475" s="117"/>
    </row>
    <row r="476" spans="1:9" s="9" customFormat="1" ht="15" hidden="1" customHeight="1" x14ac:dyDescent="0.25">
      <c r="A476" s="56"/>
      <c r="B476" s="6"/>
      <c r="C476" s="7"/>
      <c r="D476" s="8">
        <v>2022</v>
      </c>
      <c r="E476" s="114"/>
      <c r="F476" s="14">
        <f t="shared" si="15"/>
        <v>0</v>
      </c>
      <c r="G476" s="117"/>
    </row>
    <row r="477" spans="1:9" s="9" customFormat="1" ht="15" hidden="1" customHeight="1" x14ac:dyDescent="0.25">
      <c r="A477" s="56"/>
      <c r="B477" s="6"/>
      <c r="C477" s="7"/>
      <c r="D477" s="8">
        <v>2023</v>
      </c>
      <c r="E477" s="114"/>
      <c r="F477" s="14">
        <f t="shared" si="15"/>
        <v>0</v>
      </c>
      <c r="G477" s="117"/>
    </row>
    <row r="478" spans="1:9" s="9" customFormat="1" ht="15" hidden="1" customHeight="1" x14ac:dyDescent="0.25">
      <c r="A478" s="56"/>
      <c r="B478" s="6"/>
      <c r="C478" s="7"/>
      <c r="D478" s="8" t="s">
        <v>55</v>
      </c>
      <c r="E478" s="114"/>
      <c r="F478" s="14">
        <f t="shared" si="15"/>
        <v>0</v>
      </c>
      <c r="G478" s="117"/>
    </row>
    <row r="479" spans="1:9" s="9" customFormat="1" ht="15" hidden="1" customHeight="1" x14ac:dyDescent="0.25">
      <c r="A479" s="57"/>
      <c r="B479" s="11"/>
      <c r="C479" s="12"/>
      <c r="D479" s="10" t="s">
        <v>1</v>
      </c>
      <c r="E479" s="115"/>
      <c r="F479" s="14">
        <f>F473+F474+F475+F476+F478</f>
        <v>10</v>
      </c>
      <c r="G479" s="118"/>
    </row>
    <row r="480" spans="1:9" ht="38.25" x14ac:dyDescent="0.25">
      <c r="A480" s="119">
        <v>1</v>
      </c>
      <c r="B480" s="122" t="s">
        <v>43</v>
      </c>
      <c r="C480" s="122" t="s">
        <v>111</v>
      </c>
      <c r="D480" s="28" t="s">
        <v>16</v>
      </c>
      <c r="E480" s="21" t="s">
        <v>274</v>
      </c>
      <c r="F480" s="2"/>
      <c r="G480" s="124" t="s">
        <v>35</v>
      </c>
    </row>
    <row r="481" spans="1:7" ht="25.5" customHeight="1" x14ac:dyDescent="0.25">
      <c r="A481" s="120"/>
      <c r="B481" s="123"/>
      <c r="C481" s="123"/>
      <c r="D481" s="28" t="s">
        <v>18</v>
      </c>
      <c r="E481" s="140" t="s">
        <v>170</v>
      </c>
      <c r="F481" s="28"/>
      <c r="G481" s="125"/>
    </row>
    <row r="482" spans="1:7" x14ac:dyDescent="0.25">
      <c r="A482" s="120"/>
      <c r="B482" s="123"/>
      <c r="C482" s="123"/>
      <c r="D482" s="28" t="s">
        <v>22</v>
      </c>
      <c r="E482" s="141"/>
      <c r="F482" s="2"/>
      <c r="G482" s="125"/>
    </row>
    <row r="483" spans="1:7" x14ac:dyDescent="0.25">
      <c r="A483" s="120"/>
      <c r="B483" s="123"/>
      <c r="C483" s="123"/>
      <c r="D483" s="28" t="s">
        <v>25</v>
      </c>
      <c r="E483" s="142"/>
      <c r="F483" s="2"/>
      <c r="G483" s="125"/>
    </row>
    <row r="484" spans="1:7" x14ac:dyDescent="0.25">
      <c r="A484" s="120"/>
      <c r="B484" s="123"/>
      <c r="C484" s="123"/>
      <c r="D484" s="28">
        <v>2023</v>
      </c>
      <c r="E484" s="21"/>
      <c r="F484" s="2"/>
      <c r="G484" s="125"/>
    </row>
    <row r="485" spans="1:7" x14ac:dyDescent="0.25">
      <c r="A485" s="121"/>
      <c r="B485" s="123"/>
      <c r="C485" s="123"/>
      <c r="D485" s="28" t="s">
        <v>55</v>
      </c>
      <c r="E485" s="21"/>
      <c r="F485" s="2"/>
      <c r="G485" s="126"/>
    </row>
    <row r="486" spans="1:7" x14ac:dyDescent="0.25">
      <c r="A486" s="119">
        <v>2</v>
      </c>
      <c r="B486" s="122" t="s">
        <v>141</v>
      </c>
      <c r="C486" s="98" t="s">
        <v>112</v>
      </c>
      <c r="D486" s="28">
        <v>2019</v>
      </c>
      <c r="E486" s="21"/>
      <c r="F486" s="2"/>
      <c r="G486" s="124" t="s">
        <v>35</v>
      </c>
    </row>
    <row r="487" spans="1:7" x14ac:dyDescent="0.25">
      <c r="A487" s="120"/>
      <c r="B487" s="123"/>
      <c r="C487" s="99"/>
      <c r="D487" s="28">
        <v>2020</v>
      </c>
      <c r="E487" s="21"/>
      <c r="F487" s="28"/>
      <c r="G487" s="125"/>
    </row>
    <row r="488" spans="1:7" ht="51.75" customHeight="1" x14ac:dyDescent="0.25">
      <c r="A488" s="120"/>
      <c r="B488" s="123"/>
      <c r="C488" s="99"/>
      <c r="D488" s="28" t="s">
        <v>22</v>
      </c>
      <c r="E488" s="21" t="s">
        <v>151</v>
      </c>
      <c r="F488" s="2">
        <v>10</v>
      </c>
      <c r="G488" s="125"/>
    </row>
    <row r="489" spans="1:7" x14ac:dyDescent="0.25">
      <c r="A489" s="120"/>
      <c r="B489" s="123"/>
      <c r="C489" s="99"/>
      <c r="D489" s="28">
        <v>2022</v>
      </c>
      <c r="E489" s="21"/>
      <c r="F489" s="2"/>
      <c r="G489" s="125"/>
    </row>
    <row r="490" spans="1:7" x14ac:dyDescent="0.25">
      <c r="A490" s="120"/>
      <c r="B490" s="123"/>
      <c r="C490" s="99"/>
      <c r="D490" s="28">
        <v>2023</v>
      </c>
      <c r="E490" s="21"/>
      <c r="F490" s="2"/>
      <c r="G490" s="125"/>
    </row>
    <row r="491" spans="1:7" x14ac:dyDescent="0.25">
      <c r="A491" s="121"/>
      <c r="B491" s="123"/>
      <c r="C491" s="99"/>
      <c r="D491" s="28" t="s">
        <v>55</v>
      </c>
      <c r="E491" s="21"/>
      <c r="F491" s="2"/>
      <c r="G491" s="126"/>
    </row>
    <row r="492" spans="1:7" x14ac:dyDescent="0.25">
      <c r="A492" s="119">
        <v>3</v>
      </c>
      <c r="B492" s="122" t="s">
        <v>45</v>
      </c>
      <c r="C492" s="98" t="s">
        <v>139</v>
      </c>
      <c r="D492" s="28">
        <v>2019</v>
      </c>
      <c r="E492" s="21"/>
      <c r="F492" s="2"/>
      <c r="G492" s="124" t="s">
        <v>35</v>
      </c>
    </row>
    <row r="493" spans="1:7" x14ac:dyDescent="0.25">
      <c r="A493" s="120"/>
      <c r="B493" s="123"/>
      <c r="C493" s="99"/>
      <c r="D493" s="28">
        <v>2020</v>
      </c>
      <c r="E493" s="21"/>
      <c r="F493" s="28"/>
      <c r="G493" s="125"/>
    </row>
    <row r="494" spans="1:7" ht="30" customHeight="1" x14ac:dyDescent="0.25">
      <c r="A494" s="120"/>
      <c r="B494" s="123"/>
      <c r="C494" s="99"/>
      <c r="D494" s="28" t="s">
        <v>22</v>
      </c>
      <c r="E494" s="21" t="s">
        <v>149</v>
      </c>
      <c r="F494" s="2"/>
      <c r="G494" s="125"/>
    </row>
    <row r="495" spans="1:7" x14ac:dyDescent="0.25">
      <c r="A495" s="120"/>
      <c r="B495" s="123"/>
      <c r="C495" s="99"/>
      <c r="D495" s="28">
        <v>2022</v>
      </c>
      <c r="E495" s="21"/>
      <c r="F495" s="2"/>
      <c r="G495" s="125"/>
    </row>
    <row r="496" spans="1:7" x14ac:dyDescent="0.25">
      <c r="A496" s="120"/>
      <c r="B496" s="123"/>
      <c r="C496" s="99"/>
      <c r="D496" s="28">
        <v>2023</v>
      </c>
      <c r="E496" s="21"/>
      <c r="F496" s="2"/>
      <c r="G496" s="125"/>
    </row>
    <row r="497" spans="1:7" x14ac:dyDescent="0.25">
      <c r="A497" s="121"/>
      <c r="B497" s="123"/>
      <c r="C497" s="99"/>
      <c r="D497" s="28" t="s">
        <v>55</v>
      </c>
      <c r="E497" s="21"/>
      <c r="F497" s="2"/>
      <c r="G497" s="126"/>
    </row>
    <row r="498" spans="1:7" x14ac:dyDescent="0.25">
      <c r="A498" s="119">
        <v>4</v>
      </c>
      <c r="B498" s="122" t="s">
        <v>107</v>
      </c>
      <c r="C498" s="98" t="s">
        <v>139</v>
      </c>
      <c r="D498" s="28">
        <v>2019</v>
      </c>
      <c r="E498" s="21"/>
      <c r="F498" s="2"/>
      <c r="G498" s="124" t="s">
        <v>35</v>
      </c>
    </row>
    <row r="499" spans="1:7" x14ac:dyDescent="0.25">
      <c r="A499" s="120"/>
      <c r="B499" s="123"/>
      <c r="C499" s="99"/>
      <c r="D499" s="28">
        <v>2020</v>
      </c>
      <c r="E499" s="21"/>
      <c r="F499" s="28"/>
      <c r="G499" s="125"/>
    </row>
    <row r="500" spans="1:7" x14ac:dyDescent="0.25">
      <c r="A500" s="120"/>
      <c r="B500" s="123"/>
      <c r="C500" s="99"/>
      <c r="D500" s="28">
        <v>2021</v>
      </c>
      <c r="E500" s="21"/>
      <c r="F500" s="2"/>
      <c r="G500" s="125"/>
    </row>
    <row r="501" spans="1:7" x14ac:dyDescent="0.25">
      <c r="A501" s="120"/>
      <c r="B501" s="123"/>
      <c r="C501" s="99"/>
      <c r="D501" s="28">
        <v>2022</v>
      </c>
      <c r="E501" s="21"/>
      <c r="F501" s="2"/>
      <c r="G501" s="125"/>
    </row>
    <row r="502" spans="1:7" ht="25.5" x14ac:dyDescent="0.25">
      <c r="A502" s="120"/>
      <c r="B502" s="123"/>
      <c r="C502" s="99"/>
      <c r="D502" s="28" t="s">
        <v>61</v>
      </c>
      <c r="E502" s="21" t="s">
        <v>150</v>
      </c>
      <c r="F502" s="2"/>
      <c r="G502" s="125"/>
    </row>
    <row r="503" spans="1:7" x14ac:dyDescent="0.25">
      <c r="A503" s="121"/>
      <c r="B503" s="123"/>
      <c r="C503" s="99"/>
      <c r="D503" s="28" t="s">
        <v>55</v>
      </c>
      <c r="E503" s="21"/>
      <c r="F503" s="2"/>
      <c r="G503" s="126"/>
    </row>
    <row r="504" spans="1:7" s="13" customFormat="1" ht="25.5" customHeight="1" x14ac:dyDescent="0.25">
      <c r="A504" s="127" t="s">
        <v>115</v>
      </c>
      <c r="B504" s="128"/>
      <c r="C504" s="128"/>
      <c r="D504" s="128"/>
      <c r="E504" s="128"/>
      <c r="F504" s="128"/>
      <c r="G504" s="129"/>
    </row>
    <row r="505" spans="1:7" hidden="1" x14ac:dyDescent="0.25">
      <c r="A505" s="130"/>
      <c r="B505" s="132" t="s">
        <v>10</v>
      </c>
      <c r="C505" s="132"/>
      <c r="D505" s="4">
        <v>2019</v>
      </c>
      <c r="E505" s="134"/>
      <c r="F505" s="20">
        <f t="shared" ref="F505:F509" si="16">F513</f>
        <v>124</v>
      </c>
      <c r="G505" s="58"/>
    </row>
    <row r="506" spans="1:7" hidden="1" x14ac:dyDescent="0.25">
      <c r="A506" s="130"/>
      <c r="B506" s="132"/>
      <c r="C506" s="132"/>
      <c r="D506" s="4">
        <v>2020</v>
      </c>
      <c r="E506" s="135"/>
      <c r="F506" s="20">
        <f t="shared" si="16"/>
        <v>236</v>
      </c>
      <c r="G506" s="58"/>
    </row>
    <row r="507" spans="1:7" hidden="1" x14ac:dyDescent="0.25">
      <c r="A507" s="130"/>
      <c r="B507" s="132"/>
      <c r="C507" s="132"/>
      <c r="D507" s="4">
        <v>2021</v>
      </c>
      <c r="E507" s="135"/>
      <c r="F507" s="20">
        <f t="shared" si="16"/>
        <v>665</v>
      </c>
      <c r="G507" s="58"/>
    </row>
    <row r="508" spans="1:7" hidden="1" x14ac:dyDescent="0.25">
      <c r="A508" s="130"/>
      <c r="B508" s="132"/>
      <c r="C508" s="132"/>
      <c r="D508" s="4">
        <v>2022</v>
      </c>
      <c r="E508" s="135"/>
      <c r="F508" s="20">
        <f t="shared" si="16"/>
        <v>1610</v>
      </c>
      <c r="G508" s="58"/>
    </row>
    <row r="509" spans="1:7" hidden="1" x14ac:dyDescent="0.25">
      <c r="A509" s="130"/>
      <c r="B509" s="132"/>
      <c r="C509" s="132"/>
      <c r="D509" s="4">
        <v>2023</v>
      </c>
      <c r="E509" s="135"/>
      <c r="F509" s="20">
        <f t="shared" si="16"/>
        <v>10</v>
      </c>
      <c r="G509" s="58"/>
    </row>
    <row r="510" spans="1:7" hidden="1" x14ac:dyDescent="0.25">
      <c r="A510" s="130"/>
      <c r="B510" s="132"/>
      <c r="C510" s="132"/>
      <c r="D510" s="4" t="s">
        <v>55</v>
      </c>
      <c r="E510" s="135"/>
      <c r="F510" s="20">
        <f>F518</f>
        <v>0</v>
      </c>
      <c r="G510" s="58"/>
    </row>
    <row r="511" spans="1:7" hidden="1" x14ac:dyDescent="0.25">
      <c r="A511" s="131"/>
      <c r="B511" s="133"/>
      <c r="C511" s="133"/>
      <c r="D511" s="4" t="s">
        <v>1</v>
      </c>
      <c r="E511" s="136"/>
      <c r="F511" s="31">
        <f>SUM(F505:F510)</f>
        <v>2645</v>
      </c>
      <c r="G511" s="59"/>
    </row>
    <row r="512" spans="1:7" s="13" customFormat="1" ht="36.75" customHeight="1" x14ac:dyDescent="0.25">
      <c r="A512" s="110" t="s">
        <v>47</v>
      </c>
      <c r="B512" s="111"/>
      <c r="C512" s="111"/>
      <c r="D512" s="111"/>
      <c r="E512" s="111"/>
      <c r="F512" s="111"/>
      <c r="G512" s="112"/>
    </row>
    <row r="513" spans="1:7" s="9" customFormat="1" ht="15" hidden="1" customHeight="1" x14ac:dyDescent="0.25">
      <c r="A513" s="56"/>
      <c r="B513" s="6"/>
      <c r="C513" s="7"/>
      <c r="D513" s="8">
        <v>2019</v>
      </c>
      <c r="E513" s="113"/>
      <c r="F513" s="14">
        <f t="shared" ref="F513:F518" si="17">F520+F526+F532+F539+F546+F553+F574+F560+F567</f>
        <v>124</v>
      </c>
      <c r="G513" s="116"/>
    </row>
    <row r="514" spans="1:7" s="9" customFormat="1" ht="15" hidden="1" customHeight="1" x14ac:dyDescent="0.25">
      <c r="A514" s="56"/>
      <c r="B514" s="6"/>
      <c r="C514" s="7"/>
      <c r="D514" s="8">
        <v>2020</v>
      </c>
      <c r="E514" s="114"/>
      <c r="F514" s="14">
        <f t="shared" si="17"/>
        <v>236</v>
      </c>
      <c r="G514" s="117"/>
    </row>
    <row r="515" spans="1:7" s="9" customFormat="1" ht="15" hidden="1" customHeight="1" x14ac:dyDescent="0.25">
      <c r="A515" s="56"/>
      <c r="B515" s="65" t="s">
        <v>3</v>
      </c>
      <c r="C515" s="7"/>
      <c r="D515" s="8">
        <v>2021</v>
      </c>
      <c r="E515" s="114"/>
      <c r="F515" s="14">
        <f t="shared" si="17"/>
        <v>665</v>
      </c>
      <c r="G515" s="117"/>
    </row>
    <row r="516" spans="1:7" s="9" customFormat="1" ht="15" hidden="1" customHeight="1" x14ac:dyDescent="0.25">
      <c r="A516" s="56"/>
      <c r="B516" s="6"/>
      <c r="C516" s="7"/>
      <c r="D516" s="8">
        <v>2022</v>
      </c>
      <c r="E516" s="114"/>
      <c r="F516" s="14">
        <f t="shared" si="17"/>
        <v>1610</v>
      </c>
      <c r="G516" s="117"/>
    </row>
    <row r="517" spans="1:7" s="9" customFormat="1" ht="15" hidden="1" customHeight="1" x14ac:dyDescent="0.25">
      <c r="A517" s="56"/>
      <c r="B517" s="6"/>
      <c r="C517" s="7"/>
      <c r="D517" s="8">
        <v>2023</v>
      </c>
      <c r="E517" s="114"/>
      <c r="F517" s="14">
        <f t="shared" si="17"/>
        <v>10</v>
      </c>
      <c r="G517" s="117"/>
    </row>
    <row r="518" spans="1:7" s="9" customFormat="1" ht="15" hidden="1" customHeight="1" x14ac:dyDescent="0.25">
      <c r="A518" s="56"/>
      <c r="B518" s="6"/>
      <c r="C518" s="7"/>
      <c r="D518" s="8" t="s">
        <v>55</v>
      </c>
      <c r="E518" s="114"/>
      <c r="F518" s="14">
        <f t="shared" si="17"/>
        <v>0</v>
      </c>
      <c r="G518" s="117"/>
    </row>
    <row r="519" spans="1:7" s="9" customFormat="1" ht="15" hidden="1" customHeight="1" x14ac:dyDescent="0.25">
      <c r="A519" s="57"/>
      <c r="B519" s="11"/>
      <c r="C519" s="12"/>
      <c r="D519" s="10" t="s">
        <v>1</v>
      </c>
      <c r="E519" s="115"/>
      <c r="F519" s="30">
        <f>SUM(F513:F518)</f>
        <v>2645</v>
      </c>
      <c r="G519" s="118"/>
    </row>
    <row r="520" spans="1:7" s="71" customFormat="1" ht="49.5" customHeight="1" x14ac:dyDescent="0.25">
      <c r="A520" s="102">
        <v>1</v>
      </c>
      <c r="B520" s="79" t="s">
        <v>46</v>
      </c>
      <c r="C520" s="79"/>
      <c r="D520" s="34" t="s">
        <v>16</v>
      </c>
      <c r="E520" s="80" t="s">
        <v>160</v>
      </c>
      <c r="F520" s="70"/>
      <c r="G520" s="105" t="s">
        <v>118</v>
      </c>
    </row>
    <row r="521" spans="1:7" s="71" customFormat="1" ht="49.5" customHeight="1" x14ac:dyDescent="0.25">
      <c r="A521" s="102"/>
      <c r="B521" s="80"/>
      <c r="C521" s="80"/>
      <c r="D521" s="34" t="s">
        <v>18</v>
      </c>
      <c r="E521" s="80"/>
      <c r="F521" s="34">
        <v>115</v>
      </c>
      <c r="G521" s="105"/>
    </row>
    <row r="522" spans="1:7" s="71" customFormat="1" ht="49.5" customHeight="1" x14ac:dyDescent="0.25">
      <c r="A522" s="102"/>
      <c r="B522" s="80"/>
      <c r="C522" s="80"/>
      <c r="D522" s="34" t="s">
        <v>22</v>
      </c>
      <c r="E522" s="80"/>
      <c r="F522" s="34">
        <v>155</v>
      </c>
      <c r="G522" s="105"/>
    </row>
    <row r="523" spans="1:7" s="71" customFormat="1" ht="49.5" customHeight="1" x14ac:dyDescent="0.25">
      <c r="A523" s="102"/>
      <c r="B523" s="80"/>
      <c r="C523" s="80"/>
      <c r="D523" s="34" t="s">
        <v>25</v>
      </c>
      <c r="E523" s="80"/>
      <c r="F523" s="34">
        <v>100</v>
      </c>
      <c r="G523" s="105"/>
    </row>
    <row r="524" spans="1:7" s="71" customFormat="1" ht="49.5" customHeight="1" x14ac:dyDescent="0.25">
      <c r="A524" s="102"/>
      <c r="B524" s="80"/>
      <c r="C524" s="80"/>
      <c r="D524" s="34" t="s">
        <v>61</v>
      </c>
      <c r="E524" s="80"/>
      <c r="F524" s="34"/>
      <c r="G524" s="105"/>
    </row>
    <row r="525" spans="1:7" s="71" customFormat="1" ht="49.5" customHeight="1" x14ac:dyDescent="0.25">
      <c r="A525" s="102"/>
      <c r="B525" s="80"/>
      <c r="C525" s="80"/>
      <c r="D525" s="34" t="s">
        <v>55</v>
      </c>
      <c r="E525" s="80"/>
      <c r="F525" s="70"/>
      <c r="G525" s="105"/>
    </row>
    <row r="526" spans="1:7" x14ac:dyDescent="0.25">
      <c r="A526" s="107">
        <v>2</v>
      </c>
      <c r="B526" s="79" t="s">
        <v>5</v>
      </c>
      <c r="C526" s="79"/>
      <c r="D526" s="34" t="s">
        <v>16</v>
      </c>
      <c r="E526" s="79" t="s">
        <v>217</v>
      </c>
      <c r="F526" s="35"/>
      <c r="G526" s="92" t="s">
        <v>119</v>
      </c>
    </row>
    <row r="527" spans="1:7" x14ac:dyDescent="0.25">
      <c r="A527" s="108"/>
      <c r="B527" s="80"/>
      <c r="C527" s="80"/>
      <c r="D527" s="34" t="s">
        <v>18</v>
      </c>
      <c r="E527" s="80"/>
      <c r="F527" s="37"/>
      <c r="G527" s="93"/>
    </row>
    <row r="528" spans="1:7" x14ac:dyDescent="0.25">
      <c r="A528" s="108"/>
      <c r="B528" s="80"/>
      <c r="C528" s="80"/>
      <c r="D528" s="34" t="s">
        <v>22</v>
      </c>
      <c r="E528" s="80"/>
      <c r="F528" s="38">
        <v>500</v>
      </c>
      <c r="G528" s="93"/>
    </row>
    <row r="529" spans="1:7" x14ac:dyDescent="0.25">
      <c r="A529" s="108"/>
      <c r="B529" s="80"/>
      <c r="C529" s="80"/>
      <c r="D529" s="34">
        <v>2021</v>
      </c>
      <c r="E529" s="80"/>
      <c r="F529" s="38">
        <v>1500</v>
      </c>
      <c r="G529" s="93"/>
    </row>
    <row r="530" spans="1:7" x14ac:dyDescent="0.25">
      <c r="A530" s="108"/>
      <c r="B530" s="80"/>
      <c r="C530" s="80"/>
      <c r="D530" s="34">
        <v>2023</v>
      </c>
      <c r="E530" s="80"/>
      <c r="F530" s="38"/>
      <c r="G530" s="93"/>
    </row>
    <row r="531" spans="1:7" x14ac:dyDescent="0.25">
      <c r="A531" s="109"/>
      <c r="B531" s="81"/>
      <c r="C531" s="81"/>
      <c r="D531" s="34" t="s">
        <v>55</v>
      </c>
      <c r="E531" s="81"/>
      <c r="F531" s="37"/>
      <c r="G531" s="94"/>
    </row>
    <row r="532" spans="1:7" x14ac:dyDescent="0.25">
      <c r="A532" s="86">
        <v>3</v>
      </c>
      <c r="B532" s="89" t="s">
        <v>4</v>
      </c>
      <c r="C532" s="89"/>
      <c r="D532" s="35" t="s">
        <v>16</v>
      </c>
      <c r="E532" s="89" t="s">
        <v>127</v>
      </c>
      <c r="F532" s="35"/>
      <c r="G532" s="92" t="s">
        <v>120</v>
      </c>
    </row>
    <row r="533" spans="1:7" x14ac:dyDescent="0.25">
      <c r="A533" s="87"/>
      <c r="B533" s="90"/>
      <c r="C533" s="90"/>
      <c r="D533" s="35" t="s">
        <v>18</v>
      </c>
      <c r="E533" s="90"/>
      <c r="F533" s="37"/>
      <c r="G533" s="93"/>
    </row>
    <row r="534" spans="1:7" x14ac:dyDescent="0.25">
      <c r="A534" s="87"/>
      <c r="B534" s="90"/>
      <c r="C534" s="90"/>
      <c r="D534" s="35">
        <v>2021</v>
      </c>
      <c r="E534" s="90"/>
      <c r="F534" s="37"/>
      <c r="G534" s="93"/>
    </row>
    <row r="535" spans="1:7" x14ac:dyDescent="0.25">
      <c r="A535" s="87"/>
      <c r="B535" s="90"/>
      <c r="C535" s="90"/>
      <c r="D535" s="35">
        <v>2022</v>
      </c>
      <c r="E535" s="90"/>
      <c r="F535" s="37"/>
      <c r="G535" s="93"/>
    </row>
    <row r="536" spans="1:7" x14ac:dyDescent="0.25">
      <c r="A536" s="87"/>
      <c r="B536" s="90"/>
      <c r="C536" s="90"/>
      <c r="D536" s="35">
        <v>2023</v>
      </c>
      <c r="E536" s="90"/>
      <c r="F536" s="37"/>
      <c r="G536" s="93"/>
    </row>
    <row r="537" spans="1:7" x14ac:dyDescent="0.25">
      <c r="A537" s="87"/>
      <c r="B537" s="90"/>
      <c r="C537" s="90"/>
      <c r="D537" s="35" t="s">
        <v>55</v>
      </c>
      <c r="E537" s="90"/>
      <c r="F537" s="37"/>
      <c r="G537" s="93"/>
    </row>
    <row r="538" spans="1:7" hidden="1" x14ac:dyDescent="0.25">
      <c r="A538" s="88"/>
      <c r="B538" s="91"/>
      <c r="C538" s="91"/>
      <c r="D538" s="36" t="s">
        <v>1</v>
      </c>
      <c r="E538" s="91"/>
      <c r="F538" s="36"/>
      <c r="G538" s="94"/>
    </row>
    <row r="539" spans="1:7" s="71" customFormat="1" x14ac:dyDescent="0.25">
      <c r="A539" s="101">
        <v>4</v>
      </c>
      <c r="B539" s="79" t="s">
        <v>50</v>
      </c>
      <c r="C539" s="79"/>
      <c r="D539" s="34" t="s">
        <v>16</v>
      </c>
      <c r="E539" s="79" t="s">
        <v>161</v>
      </c>
      <c r="F539" s="34">
        <v>20</v>
      </c>
      <c r="G539" s="104" t="s">
        <v>121</v>
      </c>
    </row>
    <row r="540" spans="1:7" s="71" customFormat="1" x14ac:dyDescent="0.25">
      <c r="A540" s="102"/>
      <c r="B540" s="80"/>
      <c r="C540" s="80"/>
      <c r="D540" s="34" t="s">
        <v>18</v>
      </c>
      <c r="E540" s="80"/>
      <c r="F540" s="34">
        <v>26</v>
      </c>
      <c r="G540" s="105"/>
    </row>
    <row r="541" spans="1:7" s="71" customFormat="1" x14ac:dyDescent="0.25">
      <c r="A541" s="102"/>
      <c r="B541" s="80"/>
      <c r="C541" s="80"/>
      <c r="D541" s="34" t="s">
        <v>22</v>
      </c>
      <c r="E541" s="80"/>
      <c r="F541" s="72"/>
      <c r="G541" s="105"/>
    </row>
    <row r="542" spans="1:7" s="71" customFormat="1" x14ac:dyDescent="0.25">
      <c r="A542" s="102"/>
      <c r="B542" s="80"/>
      <c r="C542" s="80"/>
      <c r="D542" s="34" t="s">
        <v>25</v>
      </c>
      <c r="E542" s="80"/>
      <c r="F542" s="72"/>
      <c r="G542" s="105"/>
    </row>
    <row r="543" spans="1:7" s="71" customFormat="1" x14ac:dyDescent="0.25">
      <c r="A543" s="102"/>
      <c r="B543" s="80"/>
      <c r="C543" s="80"/>
      <c r="D543" s="34" t="s">
        <v>61</v>
      </c>
      <c r="E543" s="80"/>
      <c r="F543" s="72"/>
      <c r="G543" s="105"/>
    </row>
    <row r="544" spans="1:7" s="71" customFormat="1" x14ac:dyDescent="0.25">
      <c r="A544" s="102"/>
      <c r="B544" s="80"/>
      <c r="C544" s="80"/>
      <c r="D544" s="34" t="s">
        <v>78</v>
      </c>
      <c r="E544" s="80"/>
      <c r="F544" s="34"/>
      <c r="G544" s="105"/>
    </row>
    <row r="545" spans="1:7" s="75" customFormat="1" hidden="1" x14ac:dyDescent="0.25">
      <c r="A545" s="103"/>
      <c r="B545" s="81"/>
      <c r="C545" s="81"/>
      <c r="D545" s="73" t="s">
        <v>1</v>
      </c>
      <c r="E545" s="81"/>
      <c r="F545" s="74">
        <f>SUM(F539:F544)</f>
        <v>46</v>
      </c>
      <c r="G545" s="106"/>
    </row>
    <row r="546" spans="1:7" s="75" customFormat="1" x14ac:dyDescent="0.25">
      <c r="A546" s="86">
        <v>5</v>
      </c>
      <c r="B546" s="89" t="s">
        <v>51</v>
      </c>
      <c r="C546" s="89"/>
      <c r="D546" s="34" t="s">
        <v>16</v>
      </c>
      <c r="E546" s="89" t="s">
        <v>162</v>
      </c>
      <c r="F546" s="76">
        <v>20</v>
      </c>
      <c r="G546" s="92" t="s">
        <v>122</v>
      </c>
    </row>
    <row r="547" spans="1:7" s="75" customFormat="1" x14ac:dyDescent="0.25">
      <c r="A547" s="87"/>
      <c r="B547" s="90"/>
      <c r="C547" s="90"/>
      <c r="D547" s="34" t="s">
        <v>18</v>
      </c>
      <c r="E547" s="90"/>
      <c r="F547" s="76">
        <v>29</v>
      </c>
      <c r="G547" s="93"/>
    </row>
    <row r="548" spans="1:7" s="75" customFormat="1" x14ac:dyDescent="0.25">
      <c r="A548" s="87"/>
      <c r="B548" s="90"/>
      <c r="C548" s="90"/>
      <c r="D548" s="34" t="s">
        <v>22</v>
      </c>
      <c r="E548" s="90"/>
      <c r="F548" s="76">
        <v>10</v>
      </c>
      <c r="G548" s="93"/>
    </row>
    <row r="549" spans="1:7" s="75" customFormat="1" x14ac:dyDescent="0.25">
      <c r="A549" s="87"/>
      <c r="B549" s="90"/>
      <c r="C549" s="90"/>
      <c r="D549" s="34" t="s">
        <v>25</v>
      </c>
      <c r="E549" s="90"/>
      <c r="F549" s="76">
        <v>10</v>
      </c>
      <c r="G549" s="93"/>
    </row>
    <row r="550" spans="1:7" s="75" customFormat="1" x14ac:dyDescent="0.25">
      <c r="A550" s="87"/>
      <c r="B550" s="90"/>
      <c r="C550" s="90"/>
      <c r="D550" s="34" t="s">
        <v>61</v>
      </c>
      <c r="E550" s="90"/>
      <c r="F550" s="76">
        <v>10</v>
      </c>
      <c r="G550" s="93"/>
    </row>
    <row r="551" spans="1:7" s="75" customFormat="1" x14ac:dyDescent="0.25">
      <c r="A551" s="87"/>
      <c r="B551" s="90"/>
      <c r="C551" s="90"/>
      <c r="D551" s="34" t="s">
        <v>55</v>
      </c>
      <c r="E551" s="90"/>
      <c r="F551" s="76"/>
      <c r="G551" s="93"/>
    </row>
    <row r="552" spans="1:7" hidden="1" x14ac:dyDescent="0.25">
      <c r="A552" s="88"/>
      <c r="B552" s="91"/>
      <c r="C552" s="91"/>
      <c r="D552" s="36" t="s">
        <v>1</v>
      </c>
      <c r="E552" s="91"/>
      <c r="F552" s="36">
        <f>SUM(F546:F551)</f>
        <v>79</v>
      </c>
      <c r="G552" s="94"/>
    </row>
    <row r="553" spans="1:7" s="75" customFormat="1" x14ac:dyDescent="0.25">
      <c r="A553" s="86">
        <v>6</v>
      </c>
      <c r="B553" s="89" t="s">
        <v>52</v>
      </c>
      <c r="C553" s="89"/>
      <c r="D553" s="34" t="s">
        <v>16</v>
      </c>
      <c r="E553" s="89" t="s">
        <v>163</v>
      </c>
      <c r="F553" s="76">
        <v>20</v>
      </c>
      <c r="G553" s="92" t="s">
        <v>123</v>
      </c>
    </row>
    <row r="554" spans="1:7" s="75" customFormat="1" x14ac:dyDescent="0.25">
      <c r="A554" s="87"/>
      <c r="B554" s="90"/>
      <c r="C554" s="90"/>
      <c r="D554" s="34" t="s">
        <v>18</v>
      </c>
      <c r="E554" s="90"/>
      <c r="F554" s="76">
        <v>19</v>
      </c>
      <c r="G554" s="93"/>
    </row>
    <row r="555" spans="1:7" s="75" customFormat="1" x14ac:dyDescent="0.25">
      <c r="A555" s="87"/>
      <c r="B555" s="90"/>
      <c r="C555" s="90"/>
      <c r="D555" s="34">
        <v>2021</v>
      </c>
      <c r="E555" s="90"/>
      <c r="F555" s="77"/>
      <c r="G555" s="93"/>
    </row>
    <row r="556" spans="1:7" s="75" customFormat="1" x14ac:dyDescent="0.25">
      <c r="A556" s="87"/>
      <c r="B556" s="90"/>
      <c r="C556" s="90"/>
      <c r="D556" s="34">
        <v>2022</v>
      </c>
      <c r="E556" s="90"/>
      <c r="F556" s="77"/>
      <c r="G556" s="93"/>
    </row>
    <row r="557" spans="1:7" s="75" customFormat="1" x14ac:dyDescent="0.25">
      <c r="A557" s="87"/>
      <c r="B557" s="90"/>
      <c r="C557" s="90"/>
      <c r="D557" s="34">
        <v>2023</v>
      </c>
      <c r="E557" s="90"/>
      <c r="F557" s="77"/>
      <c r="G557" s="93"/>
    </row>
    <row r="558" spans="1:7" s="75" customFormat="1" x14ac:dyDescent="0.25">
      <c r="A558" s="87"/>
      <c r="B558" s="90"/>
      <c r="C558" s="90"/>
      <c r="D558" s="34" t="s">
        <v>55</v>
      </c>
      <c r="E558" s="90"/>
      <c r="F558" s="77"/>
      <c r="G558" s="93"/>
    </row>
    <row r="559" spans="1:7" hidden="1" x14ac:dyDescent="0.25">
      <c r="A559" s="88"/>
      <c r="B559" s="91"/>
      <c r="C559" s="91"/>
      <c r="D559" s="74" t="s">
        <v>1</v>
      </c>
      <c r="E559" s="91"/>
      <c r="F559" s="36">
        <f>SUM(F553:F558)</f>
        <v>39</v>
      </c>
      <c r="G559" s="94"/>
    </row>
    <row r="560" spans="1:7" s="75" customFormat="1" x14ac:dyDescent="0.25">
      <c r="A560" s="86">
        <v>7</v>
      </c>
      <c r="B560" s="89" t="s">
        <v>116</v>
      </c>
      <c r="C560" s="89"/>
      <c r="D560" s="34" t="s">
        <v>16</v>
      </c>
      <c r="E560" s="89" t="s">
        <v>164</v>
      </c>
      <c r="F560" s="76">
        <v>41</v>
      </c>
      <c r="G560" s="92" t="s">
        <v>124</v>
      </c>
    </row>
    <row r="561" spans="1:7" s="75" customFormat="1" x14ac:dyDescent="0.25">
      <c r="A561" s="87"/>
      <c r="B561" s="90"/>
      <c r="C561" s="90"/>
      <c r="D561" s="34" t="s">
        <v>18</v>
      </c>
      <c r="E561" s="90"/>
      <c r="F561" s="76">
        <v>47</v>
      </c>
      <c r="G561" s="93"/>
    </row>
    <row r="562" spans="1:7" s="75" customFormat="1" x14ac:dyDescent="0.25">
      <c r="A562" s="87"/>
      <c r="B562" s="90"/>
      <c r="C562" s="90"/>
      <c r="D562" s="34" t="s">
        <v>22</v>
      </c>
      <c r="E562" s="90"/>
      <c r="F562" s="77"/>
      <c r="G562" s="93"/>
    </row>
    <row r="563" spans="1:7" s="75" customFormat="1" x14ac:dyDescent="0.25">
      <c r="A563" s="87"/>
      <c r="B563" s="90"/>
      <c r="C563" s="90"/>
      <c r="D563" s="34">
        <v>2022</v>
      </c>
      <c r="E563" s="90"/>
      <c r="F563" s="77"/>
      <c r="G563" s="93"/>
    </row>
    <row r="564" spans="1:7" s="75" customFormat="1" x14ac:dyDescent="0.25">
      <c r="A564" s="87"/>
      <c r="B564" s="90"/>
      <c r="C564" s="90"/>
      <c r="D564" s="34">
        <v>2023</v>
      </c>
      <c r="E564" s="90"/>
      <c r="F564" s="77"/>
      <c r="G564" s="93"/>
    </row>
    <row r="565" spans="1:7" s="75" customFormat="1" x14ac:dyDescent="0.25">
      <c r="A565" s="87"/>
      <c r="B565" s="90"/>
      <c r="C565" s="90"/>
      <c r="D565" s="34" t="s">
        <v>55</v>
      </c>
      <c r="E565" s="90"/>
      <c r="F565" s="77"/>
      <c r="G565" s="93"/>
    </row>
    <row r="566" spans="1:7" hidden="1" x14ac:dyDescent="0.25">
      <c r="A566" s="88"/>
      <c r="B566" s="91"/>
      <c r="C566" s="91"/>
      <c r="D566" s="74" t="s">
        <v>1</v>
      </c>
      <c r="E566" s="91"/>
      <c r="F566" s="36">
        <f>SUM(F560:F565)</f>
        <v>88</v>
      </c>
      <c r="G566" s="94"/>
    </row>
    <row r="567" spans="1:7" s="75" customFormat="1" x14ac:dyDescent="0.25">
      <c r="A567" s="86">
        <v>8</v>
      </c>
      <c r="B567" s="89" t="s">
        <v>117</v>
      </c>
      <c r="C567" s="89"/>
      <c r="D567" s="34" t="s">
        <v>16</v>
      </c>
      <c r="E567" s="89" t="s">
        <v>218</v>
      </c>
      <c r="F567" s="76">
        <v>23</v>
      </c>
      <c r="G567" s="92" t="s">
        <v>125</v>
      </c>
    </row>
    <row r="568" spans="1:7" s="75" customFormat="1" x14ac:dyDescent="0.25">
      <c r="A568" s="87"/>
      <c r="B568" s="90"/>
      <c r="C568" s="90"/>
      <c r="D568" s="34" t="s">
        <v>18</v>
      </c>
      <c r="E568" s="90"/>
      <c r="F568" s="76"/>
      <c r="G568" s="93"/>
    </row>
    <row r="569" spans="1:7" s="75" customFormat="1" x14ac:dyDescent="0.25">
      <c r="A569" s="87"/>
      <c r="B569" s="90"/>
      <c r="C569" s="90"/>
      <c r="D569" s="34">
        <v>2021</v>
      </c>
      <c r="E569" s="90"/>
      <c r="F569" s="77"/>
      <c r="G569" s="93"/>
    </row>
    <row r="570" spans="1:7" s="75" customFormat="1" x14ac:dyDescent="0.25">
      <c r="A570" s="87"/>
      <c r="B570" s="90"/>
      <c r="C570" s="90"/>
      <c r="D570" s="34">
        <v>2022</v>
      </c>
      <c r="E570" s="90"/>
      <c r="F570" s="77"/>
      <c r="G570" s="93"/>
    </row>
    <row r="571" spans="1:7" s="75" customFormat="1" x14ac:dyDescent="0.25">
      <c r="A571" s="87"/>
      <c r="B571" s="90"/>
      <c r="C571" s="90"/>
      <c r="D571" s="34">
        <v>2023</v>
      </c>
      <c r="E571" s="90"/>
      <c r="F571" s="77"/>
      <c r="G571" s="93"/>
    </row>
    <row r="572" spans="1:7" s="75" customFormat="1" x14ac:dyDescent="0.25">
      <c r="A572" s="87"/>
      <c r="B572" s="90"/>
      <c r="C572" s="90"/>
      <c r="D572" s="34" t="s">
        <v>55</v>
      </c>
      <c r="E572" s="90"/>
      <c r="F572" s="77"/>
      <c r="G572" s="93"/>
    </row>
    <row r="573" spans="1:7" hidden="1" x14ac:dyDescent="0.25">
      <c r="A573" s="88"/>
      <c r="B573" s="91"/>
      <c r="C573" s="91"/>
      <c r="D573" s="74" t="s">
        <v>1</v>
      </c>
      <c r="E573" s="91"/>
      <c r="F573" s="36">
        <f>SUM(F567:F572)</f>
        <v>23</v>
      </c>
      <c r="G573" s="94"/>
    </row>
    <row r="574" spans="1:7" s="71" customFormat="1" x14ac:dyDescent="0.25">
      <c r="A574" s="85">
        <v>9</v>
      </c>
      <c r="B574" s="84" t="s">
        <v>219</v>
      </c>
      <c r="C574" s="79"/>
      <c r="D574" s="34" t="s">
        <v>16</v>
      </c>
      <c r="E574" s="79" t="s">
        <v>220</v>
      </c>
      <c r="F574" s="34"/>
      <c r="G574" s="79" t="s">
        <v>221</v>
      </c>
    </row>
    <row r="575" spans="1:7" s="71" customFormat="1" x14ac:dyDescent="0.25">
      <c r="A575" s="85"/>
      <c r="B575" s="84"/>
      <c r="C575" s="80"/>
      <c r="D575" s="34" t="s">
        <v>18</v>
      </c>
      <c r="E575" s="80"/>
      <c r="F575" s="34"/>
      <c r="G575" s="80"/>
    </row>
    <row r="576" spans="1:7" s="71" customFormat="1" x14ac:dyDescent="0.25">
      <c r="A576" s="85"/>
      <c r="B576" s="84"/>
      <c r="C576" s="80"/>
      <c r="D576" s="34" t="s">
        <v>22</v>
      </c>
      <c r="E576" s="80"/>
      <c r="F576" s="72"/>
      <c r="G576" s="80"/>
    </row>
    <row r="577" spans="1:8" s="71" customFormat="1" x14ac:dyDescent="0.25">
      <c r="A577" s="85"/>
      <c r="B577" s="84"/>
      <c r="C577" s="80"/>
      <c r="D577" s="34" t="s">
        <v>25</v>
      </c>
      <c r="E577" s="80"/>
      <c r="F577" s="72"/>
      <c r="G577" s="80"/>
    </row>
    <row r="578" spans="1:8" s="71" customFormat="1" x14ac:dyDescent="0.25">
      <c r="A578" s="85"/>
      <c r="B578" s="84"/>
      <c r="C578" s="80"/>
      <c r="D578" s="34" t="s">
        <v>61</v>
      </c>
      <c r="E578" s="80"/>
      <c r="F578" s="72"/>
      <c r="G578" s="80"/>
    </row>
    <row r="579" spans="1:8" s="71" customFormat="1" x14ac:dyDescent="0.25">
      <c r="A579" s="85"/>
      <c r="B579" s="84"/>
      <c r="C579" s="81"/>
      <c r="D579" s="34" t="s">
        <v>95</v>
      </c>
      <c r="E579" s="81"/>
      <c r="F579" s="72"/>
      <c r="G579" s="81"/>
      <c r="H579" s="71" t="s">
        <v>222</v>
      </c>
    </row>
    <row r="580" spans="1:8" s="71" customFormat="1" x14ac:dyDescent="0.25">
      <c r="A580" s="85">
        <v>10</v>
      </c>
      <c r="B580" s="84" t="s">
        <v>223</v>
      </c>
      <c r="C580" s="79"/>
      <c r="D580" s="34" t="s">
        <v>16</v>
      </c>
      <c r="E580" s="79" t="s">
        <v>224</v>
      </c>
      <c r="F580" s="34"/>
      <c r="G580" s="79" t="s">
        <v>225</v>
      </c>
    </row>
    <row r="581" spans="1:8" s="71" customFormat="1" x14ac:dyDescent="0.25">
      <c r="A581" s="85"/>
      <c r="B581" s="84"/>
      <c r="C581" s="80"/>
      <c r="D581" s="34" t="s">
        <v>18</v>
      </c>
      <c r="E581" s="80"/>
      <c r="F581" s="34"/>
      <c r="G581" s="80"/>
    </row>
    <row r="582" spans="1:8" s="71" customFormat="1" x14ac:dyDescent="0.25">
      <c r="A582" s="85"/>
      <c r="B582" s="84"/>
      <c r="C582" s="80"/>
      <c r="D582" s="34">
        <v>2021</v>
      </c>
      <c r="E582" s="80"/>
      <c r="F582" s="72"/>
      <c r="G582" s="80"/>
    </row>
    <row r="583" spans="1:8" s="71" customFormat="1" x14ac:dyDescent="0.25">
      <c r="A583" s="85"/>
      <c r="B583" s="84"/>
      <c r="C583" s="80"/>
      <c r="D583" s="34">
        <v>2022</v>
      </c>
      <c r="E583" s="80"/>
      <c r="F583" s="72"/>
      <c r="G583" s="80"/>
    </row>
    <row r="584" spans="1:8" s="71" customFormat="1" x14ac:dyDescent="0.25">
      <c r="A584" s="85"/>
      <c r="B584" s="84"/>
      <c r="C584" s="80"/>
      <c r="D584" s="34">
        <v>2023</v>
      </c>
      <c r="E584" s="80"/>
      <c r="F584" s="72"/>
      <c r="G584" s="80"/>
    </row>
    <row r="585" spans="1:8" s="71" customFormat="1" x14ac:dyDescent="0.25">
      <c r="A585" s="85"/>
      <c r="B585" s="84"/>
      <c r="C585" s="81"/>
      <c r="D585" s="34" t="s">
        <v>55</v>
      </c>
      <c r="E585" s="81"/>
      <c r="F585" s="72"/>
      <c r="G585" s="81"/>
    </row>
    <row r="586" spans="1:8" s="71" customFormat="1" x14ac:dyDescent="0.25">
      <c r="A586" s="85">
        <v>11</v>
      </c>
      <c r="B586" s="84" t="s">
        <v>226</v>
      </c>
      <c r="C586" s="79"/>
      <c r="D586" s="34" t="s">
        <v>16</v>
      </c>
      <c r="E586" s="79" t="s">
        <v>227</v>
      </c>
      <c r="F586" s="34"/>
      <c r="G586" s="79" t="s">
        <v>228</v>
      </c>
    </row>
    <row r="587" spans="1:8" s="71" customFormat="1" x14ac:dyDescent="0.25">
      <c r="A587" s="85"/>
      <c r="B587" s="84"/>
      <c r="C587" s="80"/>
      <c r="D587" s="34">
        <v>2020</v>
      </c>
      <c r="E587" s="80"/>
      <c r="F587" s="34"/>
      <c r="G587" s="80"/>
    </row>
    <row r="588" spans="1:8" s="71" customFormat="1" x14ac:dyDescent="0.25">
      <c r="A588" s="85"/>
      <c r="B588" s="84"/>
      <c r="C588" s="80"/>
      <c r="D588" s="34">
        <v>2021</v>
      </c>
      <c r="E588" s="80"/>
      <c r="F588" s="72"/>
      <c r="G588" s="80"/>
    </row>
    <row r="589" spans="1:8" s="71" customFormat="1" x14ac:dyDescent="0.25">
      <c r="A589" s="85"/>
      <c r="B589" s="84"/>
      <c r="C589" s="80"/>
      <c r="D589" s="34">
        <v>2022</v>
      </c>
      <c r="E589" s="80"/>
      <c r="F589" s="72"/>
      <c r="G589" s="80"/>
    </row>
    <row r="590" spans="1:8" s="71" customFormat="1" x14ac:dyDescent="0.25">
      <c r="A590" s="85"/>
      <c r="B590" s="84"/>
      <c r="C590" s="80"/>
      <c r="D590" s="34">
        <v>2023</v>
      </c>
      <c r="E590" s="80"/>
      <c r="F590" s="72"/>
      <c r="G590" s="80"/>
    </row>
    <row r="591" spans="1:8" s="71" customFormat="1" x14ac:dyDescent="0.25">
      <c r="A591" s="85"/>
      <c r="B591" s="84"/>
      <c r="C591" s="81"/>
      <c r="D591" s="34" t="s">
        <v>55</v>
      </c>
      <c r="E591" s="81"/>
      <c r="F591" s="72"/>
      <c r="G591" s="81"/>
    </row>
    <row r="592" spans="1:8" s="71" customFormat="1" x14ac:dyDescent="0.25">
      <c r="A592" s="85">
        <v>12</v>
      </c>
      <c r="B592" s="84" t="s">
        <v>229</v>
      </c>
      <c r="C592" s="79"/>
      <c r="D592" s="34" t="s">
        <v>16</v>
      </c>
      <c r="E592" s="79" t="s">
        <v>230</v>
      </c>
      <c r="F592" s="34"/>
      <c r="G592" s="79" t="s">
        <v>231</v>
      </c>
    </row>
    <row r="593" spans="1:7" s="71" customFormat="1" x14ac:dyDescent="0.25">
      <c r="A593" s="85"/>
      <c r="B593" s="84"/>
      <c r="C593" s="80"/>
      <c r="D593" s="34">
        <v>2020</v>
      </c>
      <c r="E593" s="80"/>
      <c r="F593" s="34"/>
      <c r="G593" s="80"/>
    </row>
    <row r="594" spans="1:7" s="71" customFormat="1" x14ac:dyDescent="0.25">
      <c r="A594" s="85"/>
      <c r="B594" s="84"/>
      <c r="C594" s="80"/>
      <c r="D594" s="34">
        <v>2021</v>
      </c>
      <c r="E594" s="80"/>
      <c r="F594" s="72"/>
      <c r="G594" s="80"/>
    </row>
    <row r="595" spans="1:7" s="71" customFormat="1" x14ac:dyDescent="0.25">
      <c r="A595" s="85"/>
      <c r="B595" s="84"/>
      <c r="C595" s="80"/>
      <c r="D595" s="34">
        <v>2022</v>
      </c>
      <c r="E595" s="80"/>
      <c r="F595" s="72"/>
      <c r="G595" s="80"/>
    </row>
    <row r="596" spans="1:7" s="71" customFormat="1" x14ac:dyDescent="0.25">
      <c r="A596" s="85"/>
      <c r="B596" s="84"/>
      <c r="C596" s="80"/>
      <c r="D596" s="34">
        <v>2023</v>
      </c>
      <c r="E596" s="80"/>
      <c r="F596" s="72"/>
      <c r="G596" s="80"/>
    </row>
    <row r="597" spans="1:7" s="71" customFormat="1" x14ac:dyDescent="0.25">
      <c r="A597" s="85"/>
      <c r="B597" s="84"/>
      <c r="C597" s="81"/>
      <c r="D597" s="34" t="s">
        <v>55</v>
      </c>
      <c r="E597" s="81"/>
      <c r="F597" s="72"/>
      <c r="G597" s="81"/>
    </row>
    <row r="598" spans="1:7" s="71" customFormat="1" x14ac:dyDescent="0.25">
      <c r="A598" s="85">
        <v>13</v>
      </c>
      <c r="B598" s="84" t="s">
        <v>232</v>
      </c>
      <c r="C598" s="79"/>
      <c r="D598" s="34" t="s">
        <v>16</v>
      </c>
      <c r="E598" s="79" t="s">
        <v>233</v>
      </c>
      <c r="F598" s="34"/>
      <c r="G598" s="79" t="s">
        <v>234</v>
      </c>
    </row>
    <row r="599" spans="1:7" s="71" customFormat="1" x14ac:dyDescent="0.25">
      <c r="A599" s="85"/>
      <c r="B599" s="84"/>
      <c r="C599" s="80"/>
      <c r="D599" s="34">
        <v>2020</v>
      </c>
      <c r="E599" s="80"/>
      <c r="F599" s="34"/>
      <c r="G599" s="80"/>
    </row>
    <row r="600" spans="1:7" s="71" customFormat="1" x14ac:dyDescent="0.25">
      <c r="A600" s="85"/>
      <c r="B600" s="84"/>
      <c r="C600" s="80"/>
      <c r="D600" s="34">
        <v>2021</v>
      </c>
      <c r="E600" s="80"/>
      <c r="F600" s="72"/>
      <c r="G600" s="80"/>
    </row>
    <row r="601" spans="1:7" s="71" customFormat="1" x14ac:dyDescent="0.25">
      <c r="A601" s="85"/>
      <c r="B601" s="84"/>
      <c r="C601" s="80"/>
      <c r="D601" s="34">
        <v>2022</v>
      </c>
      <c r="E601" s="80"/>
      <c r="F601" s="72"/>
      <c r="G601" s="80"/>
    </row>
    <row r="602" spans="1:7" s="71" customFormat="1" x14ac:dyDescent="0.25">
      <c r="A602" s="85"/>
      <c r="B602" s="84"/>
      <c r="C602" s="80"/>
      <c r="D602" s="34">
        <v>2023</v>
      </c>
      <c r="E602" s="80"/>
      <c r="F602" s="72"/>
      <c r="G602" s="80"/>
    </row>
    <row r="603" spans="1:7" s="71" customFormat="1" x14ac:dyDescent="0.25">
      <c r="A603" s="85"/>
      <c r="B603" s="84"/>
      <c r="C603" s="81"/>
      <c r="D603" s="34" t="s">
        <v>55</v>
      </c>
      <c r="E603" s="81"/>
      <c r="F603" s="72"/>
      <c r="G603" s="81"/>
    </row>
    <row r="604" spans="1:7" ht="10.5" customHeight="1" x14ac:dyDescent="0.25"/>
    <row r="605" spans="1:7" x14ac:dyDescent="0.25">
      <c r="A605" t="s">
        <v>189</v>
      </c>
    </row>
    <row r="606" spans="1:7" ht="27.75" customHeight="1" x14ac:dyDescent="0.25">
      <c r="A606" s="67"/>
      <c r="B606" s="67"/>
      <c r="C606" s="67"/>
      <c r="D606" s="67"/>
      <c r="E606" s="67"/>
      <c r="F606" s="33"/>
      <c r="G606" s="33"/>
    </row>
    <row r="607" spans="1:7" s="22" customFormat="1" ht="18.75" x14ac:dyDescent="0.3">
      <c r="B607" s="22" t="s">
        <v>83</v>
      </c>
      <c r="E607" s="41" t="s">
        <v>126</v>
      </c>
      <c r="F607" s="22" t="s">
        <v>126</v>
      </c>
    </row>
    <row r="608" spans="1:7" s="23" customFormat="1" ht="18.75" x14ac:dyDescent="0.3"/>
  </sheetData>
  <mergeCells count="364">
    <mergeCell ref="A2:G2"/>
    <mergeCell ref="A3:G3"/>
    <mergeCell ref="A6:A9"/>
    <mergeCell ref="B6:B9"/>
    <mergeCell ref="C6:C9"/>
    <mergeCell ref="D6:D9"/>
    <mergeCell ref="E6:E9"/>
    <mergeCell ref="F6:F9"/>
    <mergeCell ref="G6:G9"/>
    <mergeCell ref="A4:G4"/>
    <mergeCell ref="A26:G26"/>
    <mergeCell ref="E27:E33"/>
    <mergeCell ref="G27:G33"/>
    <mergeCell ref="A34:A40"/>
    <mergeCell ref="B34:B40"/>
    <mergeCell ref="C34:C40"/>
    <mergeCell ref="G34:G40"/>
    <mergeCell ref="A10:G10"/>
    <mergeCell ref="A11:A17"/>
    <mergeCell ref="B11:B17"/>
    <mergeCell ref="C11:C17"/>
    <mergeCell ref="A18:G18"/>
    <mergeCell ref="A19:A25"/>
    <mergeCell ref="B19:B25"/>
    <mergeCell ref="C19:C25"/>
    <mergeCell ref="A55:A61"/>
    <mergeCell ref="B55:B61"/>
    <mergeCell ref="C55:C61"/>
    <mergeCell ref="G55:G61"/>
    <mergeCell ref="A62:A68"/>
    <mergeCell ref="B62:B68"/>
    <mergeCell ref="C62:C68"/>
    <mergeCell ref="G62:G68"/>
    <mergeCell ref="A41:A47"/>
    <mergeCell ref="B41:B47"/>
    <mergeCell ref="C41:C47"/>
    <mergeCell ref="G41:G47"/>
    <mergeCell ref="E42:E46"/>
    <mergeCell ref="A48:A54"/>
    <mergeCell ref="B48:B54"/>
    <mergeCell ref="C48:C54"/>
    <mergeCell ref="G48:G54"/>
    <mergeCell ref="A83:A89"/>
    <mergeCell ref="B83:B89"/>
    <mergeCell ref="C83:C89"/>
    <mergeCell ref="G83:G89"/>
    <mergeCell ref="A90:A96"/>
    <mergeCell ref="B90:B96"/>
    <mergeCell ref="C90:C96"/>
    <mergeCell ref="G90:G96"/>
    <mergeCell ref="A69:A75"/>
    <mergeCell ref="B69:B75"/>
    <mergeCell ref="C69:C75"/>
    <mergeCell ref="G69:G75"/>
    <mergeCell ref="A76:A82"/>
    <mergeCell ref="B76:B82"/>
    <mergeCell ref="C76:C82"/>
    <mergeCell ref="G76:G82"/>
    <mergeCell ref="E72:E73"/>
    <mergeCell ref="A97:A103"/>
    <mergeCell ref="B97:B103"/>
    <mergeCell ref="C97:C103"/>
    <mergeCell ref="E97:E98"/>
    <mergeCell ref="G97:G103"/>
    <mergeCell ref="A104:A110"/>
    <mergeCell ref="B104:B110"/>
    <mergeCell ref="C104:C110"/>
    <mergeCell ref="G104:G110"/>
    <mergeCell ref="A126:A132"/>
    <mergeCell ref="B126:B132"/>
    <mergeCell ref="C126:C132"/>
    <mergeCell ref="G126:G132"/>
    <mergeCell ref="A133:A139"/>
    <mergeCell ref="B133:B139"/>
    <mergeCell ref="C133:C139"/>
    <mergeCell ref="G133:G139"/>
    <mergeCell ref="A111:A117"/>
    <mergeCell ref="B111:B117"/>
    <mergeCell ref="C111:C117"/>
    <mergeCell ref="G111:G117"/>
    <mergeCell ref="A118:G118"/>
    <mergeCell ref="E119:E125"/>
    <mergeCell ref="G119:G125"/>
    <mergeCell ref="A154:A160"/>
    <mergeCell ref="B154:B160"/>
    <mergeCell ref="C154:C160"/>
    <mergeCell ref="G154:G160"/>
    <mergeCell ref="A161:A167"/>
    <mergeCell ref="B161:B167"/>
    <mergeCell ref="C161:C167"/>
    <mergeCell ref="G161:G167"/>
    <mergeCell ref="A140:A146"/>
    <mergeCell ref="B140:B146"/>
    <mergeCell ref="C140:C146"/>
    <mergeCell ref="G140:G146"/>
    <mergeCell ref="A147:A153"/>
    <mergeCell ref="B147:B153"/>
    <mergeCell ref="C147:C153"/>
    <mergeCell ref="G147:G153"/>
    <mergeCell ref="A182:A188"/>
    <mergeCell ref="B182:B188"/>
    <mergeCell ref="C182:C188"/>
    <mergeCell ref="G182:G188"/>
    <mergeCell ref="A189:A195"/>
    <mergeCell ref="B189:B195"/>
    <mergeCell ref="C189:C195"/>
    <mergeCell ref="G189:G195"/>
    <mergeCell ref="A168:A174"/>
    <mergeCell ref="B168:B174"/>
    <mergeCell ref="C168:C174"/>
    <mergeCell ref="G168:G174"/>
    <mergeCell ref="A175:A181"/>
    <mergeCell ref="B175:B181"/>
    <mergeCell ref="C175:C181"/>
    <mergeCell ref="G175:G181"/>
    <mergeCell ref="A211:A217"/>
    <mergeCell ref="B211:B217"/>
    <mergeCell ref="C211:C217"/>
    <mergeCell ref="G211:G217"/>
    <mergeCell ref="A218:A224"/>
    <mergeCell ref="B218:B224"/>
    <mergeCell ref="C218:C224"/>
    <mergeCell ref="G218:G224"/>
    <mergeCell ref="A196:G196"/>
    <mergeCell ref="E197:E203"/>
    <mergeCell ref="G197:G203"/>
    <mergeCell ref="A204:A210"/>
    <mergeCell ref="B204:B210"/>
    <mergeCell ref="C204:C210"/>
    <mergeCell ref="G204:G210"/>
    <mergeCell ref="E205:E206"/>
    <mergeCell ref="E211:E212"/>
    <mergeCell ref="A239:A245"/>
    <mergeCell ref="B239:B245"/>
    <mergeCell ref="C239:C245"/>
    <mergeCell ref="G239:G245"/>
    <mergeCell ref="A225:A231"/>
    <mergeCell ref="B225:B231"/>
    <mergeCell ref="C225:C231"/>
    <mergeCell ref="G225:G231"/>
    <mergeCell ref="A232:A238"/>
    <mergeCell ref="B232:B238"/>
    <mergeCell ref="C232:C238"/>
    <mergeCell ref="G232:G238"/>
    <mergeCell ref="A261:A267"/>
    <mergeCell ref="B261:B267"/>
    <mergeCell ref="C261:C267"/>
    <mergeCell ref="G261:G267"/>
    <mergeCell ref="A268:A274"/>
    <mergeCell ref="B268:B274"/>
    <mergeCell ref="C268:C274"/>
    <mergeCell ref="G268:G274"/>
    <mergeCell ref="A246:G246"/>
    <mergeCell ref="E247:E253"/>
    <mergeCell ref="G247:G253"/>
    <mergeCell ref="A254:A260"/>
    <mergeCell ref="B254:B260"/>
    <mergeCell ref="C254:C260"/>
    <mergeCell ref="G254:G260"/>
    <mergeCell ref="A289:A295"/>
    <mergeCell ref="B289:B295"/>
    <mergeCell ref="C289:C295"/>
    <mergeCell ref="G289:G295"/>
    <mergeCell ref="A296:A302"/>
    <mergeCell ref="B296:B302"/>
    <mergeCell ref="C296:C302"/>
    <mergeCell ref="G296:G302"/>
    <mergeCell ref="A275:A281"/>
    <mergeCell ref="B275:B281"/>
    <mergeCell ref="C275:C281"/>
    <mergeCell ref="G275:G281"/>
    <mergeCell ref="A282:A288"/>
    <mergeCell ref="B282:B288"/>
    <mergeCell ref="C282:C288"/>
    <mergeCell ref="G282:G288"/>
    <mergeCell ref="A317:A323"/>
    <mergeCell ref="B317:B323"/>
    <mergeCell ref="C317:C323"/>
    <mergeCell ref="G317:G323"/>
    <mergeCell ref="A324:A330"/>
    <mergeCell ref="B324:B330"/>
    <mergeCell ref="C324:C330"/>
    <mergeCell ref="G324:G330"/>
    <mergeCell ref="A303:A309"/>
    <mergeCell ref="B303:B309"/>
    <mergeCell ref="C303:C309"/>
    <mergeCell ref="G303:G309"/>
    <mergeCell ref="A310:A316"/>
    <mergeCell ref="B310:B316"/>
    <mergeCell ref="C310:C316"/>
    <mergeCell ref="G310:G316"/>
    <mergeCell ref="A345:A351"/>
    <mergeCell ref="B345:B351"/>
    <mergeCell ref="C345:C351"/>
    <mergeCell ref="G345:G351"/>
    <mergeCell ref="A352:A358"/>
    <mergeCell ref="B352:B358"/>
    <mergeCell ref="C352:C358"/>
    <mergeCell ref="G352:G358"/>
    <mergeCell ref="A331:A337"/>
    <mergeCell ref="B331:B337"/>
    <mergeCell ref="C331:C337"/>
    <mergeCell ref="G331:G337"/>
    <mergeCell ref="A338:A344"/>
    <mergeCell ref="B338:B344"/>
    <mergeCell ref="C338:C344"/>
    <mergeCell ref="G338:G344"/>
    <mergeCell ref="A374:A380"/>
    <mergeCell ref="B374:B380"/>
    <mergeCell ref="C374:C380"/>
    <mergeCell ref="G374:G380"/>
    <mergeCell ref="A381:A387"/>
    <mergeCell ref="B381:B387"/>
    <mergeCell ref="C381:C387"/>
    <mergeCell ref="G381:G387"/>
    <mergeCell ref="A359:A365"/>
    <mergeCell ref="B359:B365"/>
    <mergeCell ref="C359:C365"/>
    <mergeCell ref="G359:G365"/>
    <mergeCell ref="A366:G366"/>
    <mergeCell ref="E367:E373"/>
    <mergeCell ref="G367:G373"/>
    <mergeCell ref="A403:A409"/>
    <mergeCell ref="B403:B409"/>
    <mergeCell ref="C403:C409"/>
    <mergeCell ref="G403:G409"/>
    <mergeCell ref="A410:A416"/>
    <mergeCell ref="B410:B416"/>
    <mergeCell ref="C410:C416"/>
    <mergeCell ref="G410:G416"/>
    <mergeCell ref="A388:G388"/>
    <mergeCell ref="E389:E395"/>
    <mergeCell ref="G389:G395"/>
    <mergeCell ref="A396:A402"/>
    <mergeCell ref="B396:B402"/>
    <mergeCell ref="C396:C402"/>
    <mergeCell ref="G396:G402"/>
    <mergeCell ref="A431:A437"/>
    <mergeCell ref="B431:B437"/>
    <mergeCell ref="C431:C437"/>
    <mergeCell ref="G431:G437"/>
    <mergeCell ref="A438:G438"/>
    <mergeCell ref="E439:E445"/>
    <mergeCell ref="G439:G445"/>
    <mergeCell ref="A417:A423"/>
    <mergeCell ref="B417:B423"/>
    <mergeCell ref="C417:C423"/>
    <mergeCell ref="G417:G423"/>
    <mergeCell ref="A424:A430"/>
    <mergeCell ref="B424:B430"/>
    <mergeCell ref="C424:C430"/>
    <mergeCell ref="G424:G430"/>
    <mergeCell ref="A460:A465"/>
    <mergeCell ref="B460:B465"/>
    <mergeCell ref="C460:C465"/>
    <mergeCell ref="G460:G465"/>
    <mergeCell ref="A466:A471"/>
    <mergeCell ref="B466:B471"/>
    <mergeCell ref="C466:C471"/>
    <mergeCell ref="G466:G471"/>
    <mergeCell ref="A446:A452"/>
    <mergeCell ref="B446:B452"/>
    <mergeCell ref="C446:C452"/>
    <mergeCell ref="G446:G452"/>
    <mergeCell ref="A453:A459"/>
    <mergeCell ref="B453:B459"/>
    <mergeCell ref="C453:C459"/>
    <mergeCell ref="G453:G459"/>
    <mergeCell ref="A486:A491"/>
    <mergeCell ref="B486:B491"/>
    <mergeCell ref="C486:C491"/>
    <mergeCell ref="G486:G491"/>
    <mergeCell ref="A492:A497"/>
    <mergeCell ref="B492:B497"/>
    <mergeCell ref="C492:C497"/>
    <mergeCell ref="G492:G497"/>
    <mergeCell ref="A472:G472"/>
    <mergeCell ref="E473:E479"/>
    <mergeCell ref="G473:G479"/>
    <mergeCell ref="A480:A485"/>
    <mergeCell ref="B480:B485"/>
    <mergeCell ref="C480:C485"/>
    <mergeCell ref="G480:G485"/>
    <mergeCell ref="E481:E483"/>
    <mergeCell ref="A512:G512"/>
    <mergeCell ref="E513:E519"/>
    <mergeCell ref="G513:G519"/>
    <mergeCell ref="A520:A525"/>
    <mergeCell ref="B520:B525"/>
    <mergeCell ref="C520:C525"/>
    <mergeCell ref="E520:E525"/>
    <mergeCell ref="G520:G525"/>
    <mergeCell ref="A498:A503"/>
    <mergeCell ref="B498:B503"/>
    <mergeCell ref="C498:C503"/>
    <mergeCell ref="G498:G503"/>
    <mergeCell ref="A504:G504"/>
    <mergeCell ref="A505:A511"/>
    <mergeCell ref="B505:B511"/>
    <mergeCell ref="C505:C511"/>
    <mergeCell ref="E505:E511"/>
    <mergeCell ref="A526:A531"/>
    <mergeCell ref="B526:B531"/>
    <mergeCell ref="C526:C531"/>
    <mergeCell ref="E526:E531"/>
    <mergeCell ref="G526:G531"/>
    <mergeCell ref="A532:A538"/>
    <mergeCell ref="B532:B538"/>
    <mergeCell ref="C532:C538"/>
    <mergeCell ref="E532:E538"/>
    <mergeCell ref="G532:G538"/>
    <mergeCell ref="B539:B545"/>
    <mergeCell ref="C539:C545"/>
    <mergeCell ref="E539:E545"/>
    <mergeCell ref="G539:G545"/>
    <mergeCell ref="A546:A552"/>
    <mergeCell ref="B546:B552"/>
    <mergeCell ref="C546:C552"/>
    <mergeCell ref="E546:E552"/>
    <mergeCell ref="G546:G552"/>
    <mergeCell ref="A580:A585"/>
    <mergeCell ref="B580:B585"/>
    <mergeCell ref="C580:C585"/>
    <mergeCell ref="E580:E585"/>
    <mergeCell ref="G580:G585"/>
    <mergeCell ref="A586:A591"/>
    <mergeCell ref="A598:A603"/>
    <mergeCell ref="B598:B603"/>
    <mergeCell ref="C598:C603"/>
    <mergeCell ref="E598:E603"/>
    <mergeCell ref="A567:A573"/>
    <mergeCell ref="B567:B573"/>
    <mergeCell ref="C567:C573"/>
    <mergeCell ref="E567:E573"/>
    <mergeCell ref="G567:G573"/>
    <mergeCell ref="E574:E579"/>
    <mergeCell ref="A574:A579"/>
    <mergeCell ref="B574:B579"/>
    <mergeCell ref="C574:C579"/>
    <mergeCell ref="G574:G579"/>
    <mergeCell ref="G598:G603"/>
    <mergeCell ref="E360:E361"/>
    <mergeCell ref="B586:B591"/>
    <mergeCell ref="C586:C591"/>
    <mergeCell ref="E586:E591"/>
    <mergeCell ref="G586:G591"/>
    <mergeCell ref="A592:A597"/>
    <mergeCell ref="B592:B597"/>
    <mergeCell ref="C592:C597"/>
    <mergeCell ref="E592:E597"/>
    <mergeCell ref="G592:G597"/>
    <mergeCell ref="A553:A559"/>
    <mergeCell ref="B553:B559"/>
    <mergeCell ref="C553:C559"/>
    <mergeCell ref="E553:E559"/>
    <mergeCell ref="G553:G559"/>
    <mergeCell ref="A560:A566"/>
    <mergeCell ref="B560:B566"/>
    <mergeCell ref="C560:C566"/>
    <mergeCell ref="E560:E566"/>
    <mergeCell ref="E460:E465"/>
    <mergeCell ref="E466:E471"/>
    <mergeCell ref="G560:G566"/>
    <mergeCell ref="A539:A545"/>
  </mergeCells>
  <pageMargins left="0.70866141732283472" right="0.11811023622047245" top="0.35433070866141736" bottom="0.15748031496062992" header="0.31496062992125984" footer="0.31496062992125984"/>
  <pageSetup paperSize="9" scale="60" fitToHeight="8" orientation="portrait" r:id="rId1"/>
  <rowBreaks count="6" manualBreakCount="6">
    <brk id="167" max="6" man="1"/>
    <brk id="224" max="6" man="1"/>
    <brk id="309" max="6" man="1"/>
    <brk id="402" max="6" man="1"/>
    <brk id="465" max="6" man="1"/>
    <brk id="54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</vt:lpstr>
      <vt:lpstr>'Лист1 '!Заголовки_для_печати</vt:lpstr>
      <vt:lpstr>'Лист1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2019-02-27T01:39:52Z</dcterms:modified>
</cp:coreProperties>
</file>