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66925"/>
  <mc:AlternateContent xmlns:mc="http://schemas.openxmlformats.org/markup-compatibility/2006">
    <mc:Choice Requires="x15">
      <x15ac:absPath xmlns:x15ac="http://schemas.microsoft.com/office/spreadsheetml/2010/11/ac" url="C:\Users\kudryavceva_t\Desktop\123\Мои документы\Документы стратегического планирования\СТРАТЕГИЯ до 2030 года\План\Отчет Плана\отчет за 2020 г\Отчет\"/>
    </mc:Choice>
  </mc:AlternateContent>
  <xr:revisionPtr revIDLastSave="0" documentId="13_ncr:1_{C59B9AA9-B96E-4A74-846E-D88E69D21C82}" xr6:coauthVersionLast="36" xr6:coauthVersionMax="36" xr10:uidLastSave="{00000000-0000-0000-0000-000000000000}"/>
  <bookViews>
    <workbookView xWindow="0" yWindow="0" windowWidth="28800" windowHeight="11625" xr2:uid="{00000000-000D-0000-FFFF-FFFF00000000}"/>
  </bookViews>
  <sheets>
    <sheet name="Отчет за 2020 год" sheetId="1" r:id="rId1"/>
  </sheets>
  <definedNames>
    <definedName name="_xlnm.Print_Titles" localSheetId="0">'Отчет за 2020 год'!$4:$7</definedName>
    <definedName name="_xlnm.Print_Area" localSheetId="0">'Отчет за 2020 год'!$A$1:$J$161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F143" i="1" l="1"/>
  <c r="F142" i="1" l="1"/>
  <c r="F141" i="1"/>
  <c r="F140" i="1"/>
  <c r="F139" i="1"/>
  <c r="G77" i="1" l="1"/>
  <c r="H77" i="1"/>
  <c r="I77" i="1"/>
  <c r="J77" i="1"/>
  <c r="F69" i="1" l="1"/>
  <c r="G35" i="1" l="1"/>
  <c r="H35" i="1"/>
  <c r="I35" i="1"/>
  <c r="J35" i="1"/>
  <c r="F39" i="1"/>
  <c r="F30" i="1" l="1"/>
  <c r="F31" i="1"/>
  <c r="F32" i="1"/>
  <c r="F33" i="1"/>
  <c r="G14" i="1" l="1"/>
  <c r="H14" i="1"/>
  <c r="I14" i="1"/>
  <c r="J14" i="1"/>
  <c r="F22" i="1"/>
  <c r="F14" i="1" l="1"/>
  <c r="H72" i="1"/>
  <c r="I72" i="1"/>
  <c r="J72" i="1"/>
  <c r="G72" i="1"/>
  <c r="H65" i="1"/>
  <c r="I65" i="1"/>
  <c r="J65" i="1"/>
  <c r="G65" i="1"/>
  <c r="H56" i="1"/>
  <c r="I56" i="1"/>
  <c r="J56" i="1"/>
  <c r="G56" i="1"/>
  <c r="H52" i="1"/>
  <c r="I52" i="1"/>
  <c r="J52" i="1"/>
  <c r="G52" i="1"/>
  <c r="H41" i="1"/>
  <c r="I41" i="1"/>
  <c r="J41" i="1"/>
  <c r="G41" i="1"/>
  <c r="H24" i="1"/>
  <c r="I24" i="1"/>
  <c r="I12" i="1" s="1"/>
  <c r="J24" i="1"/>
  <c r="G24" i="1"/>
  <c r="F133" i="1"/>
  <c r="F127" i="1"/>
  <c r="F121" i="1"/>
  <c r="F115" i="1"/>
  <c r="F109" i="1"/>
  <c r="F103" i="1"/>
  <c r="F97" i="1"/>
  <c r="F91" i="1"/>
  <c r="F85" i="1"/>
  <c r="F79" i="1"/>
  <c r="F74" i="1"/>
  <c r="F68" i="1"/>
  <c r="F67" i="1"/>
  <c r="F66" i="1"/>
  <c r="F61" i="1"/>
  <c r="F59" i="1"/>
  <c r="F58" i="1"/>
  <c r="F57" i="1"/>
  <c r="F53" i="1"/>
  <c r="F48" i="1"/>
  <c r="F47" i="1"/>
  <c r="F50" i="1"/>
  <c r="F46" i="1"/>
  <c r="F45" i="1"/>
  <c r="F44" i="1"/>
  <c r="F43" i="1"/>
  <c r="F42" i="1"/>
  <c r="F38" i="1"/>
  <c r="F37" i="1"/>
  <c r="F36" i="1"/>
  <c r="F29" i="1"/>
  <c r="F28" i="1"/>
  <c r="F27" i="1"/>
  <c r="F26" i="1"/>
  <c r="F25" i="1"/>
  <c r="F21" i="1"/>
  <c r="F20" i="1"/>
  <c r="F19" i="1"/>
  <c r="F18" i="1"/>
  <c r="F17" i="1"/>
  <c r="F16" i="1"/>
  <c r="F15" i="1"/>
  <c r="I10" i="1" l="1"/>
  <c r="F77" i="1"/>
  <c r="F35" i="1"/>
  <c r="J12" i="1"/>
  <c r="H12" i="1"/>
  <c r="G12" i="1"/>
  <c r="F41" i="1"/>
  <c r="F52" i="1"/>
  <c r="F56" i="1"/>
  <c r="F65" i="1"/>
  <c r="F72" i="1"/>
  <c r="F24" i="1"/>
  <c r="H10" i="1" l="1"/>
  <c r="G10" i="1"/>
  <c r="J10" i="1"/>
  <c r="F12" i="1"/>
  <c r="N13" i="1" s="1"/>
  <c r="F10" i="1" l="1"/>
  <c r="N10" i="1" s="1"/>
  <c r="L13" i="1"/>
  <c r="O13" i="1"/>
  <c r="M13" i="1"/>
  <c r="O10" i="1"/>
  <c r="L10" i="1"/>
  <c r="M10" i="1"/>
</calcChain>
</file>

<file path=xl/sharedStrings.xml><?xml version="1.0" encoding="utf-8"?>
<sst xmlns="http://schemas.openxmlformats.org/spreadsheetml/2006/main" count="332" uniqueCount="259">
  <si>
    <t>№ п/п</t>
  </si>
  <si>
    <t>Наименование основных мероприятий</t>
  </si>
  <si>
    <t>Всего</t>
  </si>
  <si>
    <t>федеральный бюджет</t>
  </si>
  <si>
    <t>областной бюджет</t>
  </si>
  <si>
    <t>местный бюджет</t>
  </si>
  <si>
    <t>собственные средства, благотворительные пожертвования и т.д.</t>
  </si>
  <si>
    <t>Цель стратегии: Повышение уровня и качества жизни населения муниципального образования "город Усолье-Сибирское"</t>
  </si>
  <si>
    <t>Стратегические задача 1: Обеспечение достойных условий жизни</t>
  </si>
  <si>
    <t>Образование</t>
  </si>
  <si>
    <t>Капитальный ремонт в образовательных организациях</t>
  </si>
  <si>
    <t xml:space="preserve">Муниципальная программа города Усолье-Сибирское "Развитие образования";
Государственная программа Иркутской области "Развитие образования" </t>
  </si>
  <si>
    <t xml:space="preserve">Лицей, Гимназия № 1, СОШ №№ 2, 3, 6, 10, 13, 15, 17; 8, ДДТ, ДЮСШ,   Д/С №№ 5, 18, 21, 22, 31, 32, 35, 37, 39, 42, 43, 44 </t>
  </si>
  <si>
    <t>Укрепление и модернизация материально-технической базы в образовательных учреждениях</t>
  </si>
  <si>
    <t>СОШ № 5 (мебель)</t>
  </si>
  <si>
    <t>Капитальный ремонт пищеблоков образовательных учреждений</t>
  </si>
  <si>
    <t>Гимназия №1, СОШ №17 (частично)</t>
  </si>
  <si>
    <t>-</t>
  </si>
  <si>
    <t xml:space="preserve">Строительство новой школы </t>
  </si>
  <si>
    <t xml:space="preserve">Строительство муниципального бюджетного дошкольного образовательного учреждения (ясли- сад) </t>
  </si>
  <si>
    <t>Проведение изыскательных работ</t>
  </si>
  <si>
    <t>Обеспечение доступности объектов образования г.Усолье-Сибирское для нужд инвалидов и маломобильных групп населения</t>
  </si>
  <si>
    <t>Установка пандуса (ДС № 42)</t>
  </si>
  <si>
    <t>Техническое оснащение и ремонт оздоровительного загородного лагеря "Юность" и спортивного лагеря "Смена"</t>
  </si>
  <si>
    <t>Отдых и оздоровление не менее 840-ка детей (в каждом лагере по 420 детей)</t>
  </si>
  <si>
    <t>Культура</t>
  </si>
  <si>
    <t>Капитальный ремонт фасада МБКДУ "Дворец культуры"</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</si>
  <si>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t>
  </si>
  <si>
    <t>Завершение работ по капитальному ремонту фасада МБКДУ "Дворец культуры" позволит поднять на более высокий уровень имиджевую и туристическую привлекательность МБКДУ "Дворец культуры", которое является самым крупным учреждением культуры нашего города, центром досуга для всех групп населения</t>
  </si>
  <si>
    <t>Капитальный ремонт библиотек МБУК "Усольская городская централизованная библиотечная система"</t>
  </si>
  <si>
    <t>Капитальный ремонт МБУК "Дом культуры "Мир"</t>
  </si>
  <si>
    <t xml:space="preserve">Выполнение капитального ремонта мужского и женского туалетов позволит создать условия для комфортного пребывания посетителей дома культуры
</t>
  </si>
  <si>
    <t>Капитальный ремонт крыши МБКДУ "Дворец культуры"</t>
  </si>
  <si>
    <t xml:space="preserve">Капитальный ремонт кровли позволит избежать протечек, которые наносят значительный ущерб имуществу учреждения, а также создаст единый архитектурный ансамбль, т.к. в 2020 году будет окончен капитальный ремонт фасада. </t>
  </si>
  <si>
    <t>Открытие филиала МБУ ДО "Детская художественная школа" по адресу: проспект Комсомольский, 22а</t>
  </si>
  <si>
    <t xml:space="preserve">Реализация мероприятия позволит организовать процесс обучения в соответствии с нормами СанПина, обеспечить доступность дополнительного образования в сфере культуры для жителей города (открытие новых направлений, увеличение охвата населения эстетическим образованием). </t>
  </si>
  <si>
    <t>Физическая культура и спорт</t>
  </si>
  <si>
    <t>Строительство многофункционального физкультурно-оздоровительного ледового комплекса</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</si>
  <si>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</si>
  <si>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Получение заключения технологического и ценового аудита обоснования инвестиций</t>
  </si>
  <si>
    <t>Разработка ПСД</t>
  </si>
  <si>
    <t>Строительство физкультурно-оздоровительного комплекса</t>
  </si>
  <si>
    <t>Капитальный ремонт спортивного зала МБУДО "ДЮСШ №1" по адресу проезд Фестивальный 1Б</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</si>
  <si>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</si>
  <si>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Здравоохранение</t>
  </si>
  <si>
    <t>1</t>
  </si>
  <si>
    <t xml:space="preserve">Капитальный ремонт детского стационара, Куйбышева,4  </t>
  </si>
  <si>
    <t xml:space="preserve">Государственная программа Иркутской области "Развитие здравоохранения" </t>
  </si>
  <si>
    <t>2</t>
  </si>
  <si>
    <t xml:space="preserve">Капитальный ремонт женской консультации, Молотовая, 70А </t>
  </si>
  <si>
    <t xml:space="preserve">Проведение экспертизы ПСД на отопление и водоснабжение </t>
  </si>
  <si>
    <t>3</t>
  </si>
  <si>
    <t xml:space="preserve">Капитальный ремонт здания скорой медицинской помощи, Интернациональная, 6 </t>
  </si>
  <si>
    <t>Ремонт отопления, ХВС, ГВС, канализации; утепление кровли; отделочные работы; частичная замена дверей</t>
  </si>
  <si>
    <t>4</t>
  </si>
  <si>
    <t>5</t>
  </si>
  <si>
    <t xml:space="preserve">Капитальный ремонт поликлиники № 2, Ленина 71 </t>
  </si>
  <si>
    <t xml:space="preserve">Проведение инструментального обследования </t>
  </si>
  <si>
    <t>6</t>
  </si>
  <si>
    <t xml:space="preserve">Капитальный ремонт стационара № 1, Куйбышева, 4  </t>
  </si>
  <si>
    <t>Проведение инструментального обследования, получение ПСД на ремонт систем вентиляции и электроснабжения</t>
  </si>
  <si>
    <t>7</t>
  </si>
  <si>
    <t>8</t>
  </si>
  <si>
    <t xml:space="preserve">Капитальный ремонт детской поликлиники, Луначарского, 25  </t>
  </si>
  <si>
    <t>Устройство стационарного пандуса</t>
  </si>
  <si>
    <t>Капитальный ремонт здания бывшего прачечного комплекса  для организации патолого-анатомического отделения, Ватутина, 6</t>
  </si>
  <si>
    <t>Разработка ПСД на капитальный ремонт здания бывшего прачечного комплекса для организации для организации патолого-анатомического отделения</t>
  </si>
  <si>
    <t>Капитальный ремонт ОГБУЗ "Усольская областная станция переливания крови"</t>
  </si>
  <si>
    <t>Жилищное хозяйство - доступное жилье</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</si>
  <si>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t>
  </si>
  <si>
    <t>Оказание финансовой поддержки в решении жилищной проблемы молодых семей, признанных в установленном порядке нуждающимися в улучшении жилищных условий</t>
  </si>
  <si>
    <t>Обеспечение жилыми помещениями детей-сирот</t>
  </si>
  <si>
    <t xml:space="preserve">Государственная программа Иркутской области "Доступное жилье" </t>
  </si>
  <si>
    <t>Обеспечение жилыми помещениями детей-сирот в соответствии с Законом Иркутской области от 28 декабря 2012 года № 164-ОЗ "О порядке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в Иркутской области"</t>
  </si>
  <si>
    <t>Развитие коммунальной инфраструктуры</t>
  </si>
  <si>
    <t xml:space="preserve">Строительство водопровода в целях водоснабжения населения, проживающего по улицам Российская, Ленинградская   </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</si>
  <si>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 </t>
  </si>
  <si>
    <t xml:space="preserve">Строительство централизованных сетей водоснабжения и водоотведения в районе поселка Зеленый (магистральных и уличных сетей водоснабжения через закольцовку п. Западный, п. Зеленый, ул. Восточная, с выходом на п. Южный и п. Солнечный, с закольцовкой по ул. Луначарского с целью обеспечения питьевой водой жителей улиц Островского и Плеханова)  </t>
  </si>
  <si>
    <t xml:space="preserve">Устройство наружного освещения города Усолье-Сибирское </t>
  </si>
  <si>
    <t>1 Мая, Магистральная, Крупской, Клары Цеткин от 14 школы до кладбища (Жуковского), Лермонтова, Калинина</t>
  </si>
  <si>
    <t>Строительство централизованных сетей электроснабжения в районе п. Западный, п. Южный, Глиняный карьер, Саннолыжный</t>
  </si>
  <si>
    <t>12,3 тыс. чел. будут обеспечены электроснабжением п. Западный, п. Южный и Глиняный карьер</t>
  </si>
  <si>
    <t>Строительство комплекса канализационно очистных сооружений (КОС)</t>
  </si>
  <si>
    <t xml:space="preserve">Строительство резевного подземного водозабора </t>
  </si>
  <si>
    <t>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t>
  </si>
  <si>
    <t>Проведение работ по геодезическим изысканиям на водопользование (запрет/разрешение) в границах муниципального образования "город Усолье-Сибирское" (в случае положительного заключения - начало строительства не ранее 2025 года)</t>
  </si>
  <si>
    <t>Развитие городской среды и благоустройство</t>
  </si>
  <si>
    <t>Ремонт автомобильных дорог общего пользования местного значения</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</si>
  <si>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"Реализация государственной политики в сфере строительства, дорожного хозяйства" </t>
  </si>
  <si>
    <t xml:space="preserve">Ремонт автомобильных дорог общего пользования к садоводствам </t>
  </si>
  <si>
    <t>Муниципальная программа города Усолье-Сибирское "Развитие жилищно- коммунального хозяйства";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t>
  </si>
  <si>
    <t>1,93 км  СНТ Сибиряк</t>
  </si>
  <si>
    <t>Благоустройство дворовых территорий многоквартирных домов</t>
  </si>
  <si>
    <t xml:space="preserve">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 
</t>
  </si>
  <si>
    <t xml:space="preserve">Благоустройство 17 территорий многоквартирных домов </t>
  </si>
  <si>
    <t>Благоустройство территорий общего пользования</t>
  </si>
  <si>
    <t xml:space="preserve">Благоустройство 3 территорий общего пользования </t>
  </si>
  <si>
    <t>Строительство автомобильной дороги поселка Счастье</t>
  </si>
  <si>
    <t>Обеспечение дорожной инфраструктурой ориентировочно 800 земельных участков, в том числе не менее 50 земельных участков предоставленных льготной категории граждан, планируемая протяженность автомобильной дороги 16,4 км.</t>
  </si>
  <si>
    <t>Охрана окружающей среды</t>
  </si>
  <si>
    <t>Демеркуризация цеха ртутного электролиза ООО "Усольехимпром"</t>
  </si>
  <si>
    <t xml:space="preserve">Федеральная целевая программа "Охрана озера Байкал и социально-экономическое развитие Байкальской природной территории на 2012 - 2020 годы";
 Государственная программа Иркутской области "Охрана окружающей среды" </t>
  </si>
  <si>
    <t xml:space="preserve">Предотвращение негативного воздействия на здоровье человека и окружающую среду </t>
  </si>
  <si>
    <t>Оборудование и обслуживание площадок накопления ТКО</t>
  </si>
  <si>
    <t>создание 121 площадки ТКО</t>
  </si>
  <si>
    <t>Стратегические задача 2: Создание возможностей для работы и бизнеса</t>
  </si>
  <si>
    <t xml:space="preserve">Инвестиционные проекты, направленные
на диверсификацию экономики и развитие малого бизнеса
</t>
  </si>
  <si>
    <t>Модернизация производства АО "Усолье-Сибирский химико-фармацевтический завод" за счет:
1) реконструкции действующих схем производства активных фармацевтических субстанций и строительства новых схем по производству активных фармацевтических субстанций;
2) строительства 6-ти участков по изготовлению готовых твердых лекарственных средств и 1-го участка готовых жидких лекарственных средств;
3) строительства технологической схемы производства лекарственного средства "фенибут"</t>
  </si>
  <si>
    <t xml:space="preserve">АО "Усолье-Сибирский химфармзавод" </t>
  </si>
  <si>
    <t>Объем инвестиций в основной капитал составит 968,5 млн. руб. Создаваемые рабочие места - 370 ед. Мощность проекта: субстанции - 12,8 т/год, твердые лекарственные формы - 91,8 млн.уп./год, жидкие лекарственные формы - 402,6 млн.фл./год</t>
  </si>
  <si>
    <t>Строительство фармацевтического завода ООО "Фармасинтез-Хеми"</t>
  </si>
  <si>
    <t xml:space="preserve">ООО "Фармасинтез-Хеми" </t>
  </si>
  <si>
    <t>Объем инвестиций в основной капитал - 10 140,0 млн. руб. Создаваемые рабочие места - 950 ед. Мощность проекта: активные фармацевтические субстанции  (АФС) - 321 т/год, готовые лекарственные средства (ГЛС) - 55,665 млн. уп./год.</t>
  </si>
  <si>
    <t>Создание индустриального технопарка "Усолье-Промтех"</t>
  </si>
  <si>
    <t>ООО "УК "Усолье-Промтех"</t>
  </si>
  <si>
    <t xml:space="preserve">Объем инвестиций в основной капитал - 100,0 млн. руб. </t>
  </si>
  <si>
    <t>Организация производства фанеры из древесины лиственных пород ООО "Тимбер"</t>
  </si>
  <si>
    <t>ООО "Тимбер"</t>
  </si>
  <si>
    <t>Объем инвестиций в основной капитал - 48,409 млн. руб. Создаваемые рабочие места - 46 ед. Мощность проекта: 15 400 м3/год.</t>
  </si>
  <si>
    <t>Строительство завода по производству мороженого ООО "Фабрика мороженого СМК"</t>
  </si>
  <si>
    <t xml:space="preserve">ООО "Фабрика мороженого СМК" </t>
  </si>
  <si>
    <t>Объем инвестиций в основной капитал - 188,6 млн. руб. Создаваемые рабочие места - 79 ед. Мощность проекта: 7 300 тонн/год.</t>
  </si>
  <si>
    <t>Производство кабельно-проводниковой продукции и изделий из ПВХ ООО "Усолье-Сибирский электротехнический завод"</t>
  </si>
  <si>
    <t xml:space="preserve">ООО "Усолье-Сибирский электротехнический завод" </t>
  </si>
  <si>
    <t>Объем инвестиций в основной капитал - 53,531 млн. руб. Создаваемые рабочие места - 39 ед. Мощность проекта: кабельная продукция - 5 016 км, труба гофрированная - 6 804 км, кабель-канал - 1 428 км,спец-канал - 60 км, труба гладкая ПВХ - 840 км/год.</t>
  </si>
  <si>
    <t>Организация предприятия по выпуску машин и оборудования для добычи полезных ископаемых и строительства ООО ЗТО "Минерал"</t>
  </si>
  <si>
    <t>ООО "ЗТО Минерал"</t>
  </si>
  <si>
    <t>Объем инвестиций в основной капитал - 15,0 млн. руб. Создаваемые рабочие места - 23 ед. Мощность проекта: концентрационный стол - 60 шт, винтовой сепаратор - 180 шт/год.</t>
  </si>
  <si>
    <t>Строительство мини-завода по производству стальной арматуры ООО "Усольский металлургический завод"</t>
  </si>
  <si>
    <t>ООО "Усольский металлургический завод"</t>
  </si>
  <si>
    <t>Объем инвестиций в основной капитал - 123,75 млн. руб. Создаваемые рабочие места - 100 ед. Мощность проекта: 60 000 тонн изделий/год</t>
  </si>
  <si>
    <t>Опытно-промышленная установка для производства высококачественного чугуна ООО "УМК"</t>
  </si>
  <si>
    <t>ООО "УМК"</t>
  </si>
  <si>
    <t>Объем инвестиций в основной капитал - 26,1 млн. руб. Создаваемые рабочие места - 24 ед. Мощность проекта: чугун гранулированный – 3 900 тонн, минеральный наполнитель - 1 463 тонны, стекло натриевое жидкое -  1 755 тонн, ЖРК-брикет - 11 700 тонн/год</t>
  </si>
  <si>
    <t>Объем инвестиций в основной капитал - 15,5 млн. руб. Создаваемые рабочие места - 21 ед. Мощность проекта: 30 000 тонн/год</t>
  </si>
  <si>
    <t xml:space="preserve">Муниципальная программа города Усолье-Сибирское "Развитие жилищно- коммунального хозяйства";
Государственная программа Иркутской области "Доступное жилье" </t>
  </si>
  <si>
    <t>Подача заявки на получение субсидии на разработку проектной документации</t>
  </si>
  <si>
    <t xml:space="preserve">ОТЧЕТ О ХОДЕ РЕАЛИЗАЦИИ ПЛАНА МЕРОПРИЯТИЙ ПО РЕАЛИЗАЦИИ СТРАТЕГИИ </t>
  </si>
  <si>
    <r>
      <t>СОЦИАЛЬНО-ЭКОНОМИЧЕСКОГО РАЗВИТИЯ МУНИЦИПАЛЬНОГО ОБРАЗОВАНИЯ "ГОРОД УСОЛЬЕ-СИБИРСКОЕ" НА ПЕРИОД ДО 2030 ГОДА,</t>
    </r>
    <r>
      <rPr>
        <b/>
        <u/>
        <sz val="12"/>
        <color theme="1"/>
        <rFont val="Times New Roman"/>
        <family val="1"/>
        <charset val="204"/>
      </rPr>
      <t xml:space="preserve"> за 2020 год</t>
    </r>
  </si>
  <si>
    <t>Показатели реализации основных мероприятий, утвержденные постановлением администрации города от 20.04.2020 г. № 775</t>
  </si>
  <si>
    <t>Исполнение реализации основных мероприятий за 2020 год</t>
  </si>
  <si>
    <t>ВСЕГО:</t>
  </si>
  <si>
    <t>ИТОГО по физической культуре и спорту</t>
  </si>
  <si>
    <t>ИТОГО по развитию городской среды и благоустройство</t>
  </si>
  <si>
    <t>Профинансирова за 2020 год (тыс. руб.)</t>
  </si>
  <si>
    <t xml:space="preserve">Наименование муниципальных программ, государственных программ Иркутской области и Российской Федерации, внебюджетные источники, через которые планировалось финансировать основные мероприятия </t>
  </si>
  <si>
    <t xml:space="preserve">В Д/с 42 установлен телескопический подъемник. </t>
  </si>
  <si>
    <t xml:space="preserve">Муниципальная программа города Усолье-Сибирское "Развитие образования";
Государственная программа Иркутской области "Социальная поддержка населения" </t>
  </si>
  <si>
    <t xml:space="preserve">В связи с отсутствием финансирования из областного бюджета, мероприятия не было реализовано. </t>
  </si>
  <si>
    <t>Приобретена мебель (для занятий для учебных классов) в СОШ № 5.</t>
  </si>
  <si>
    <t>Проект прошел государственную экспертизу проектной документации и экспертизу результатов инженерных изысканий, также получено заключение экспертной комиссии государственной экологической экспертизы проектной документации от 20.04.2020г. Проведена государственная экспертиза проекта в части проверки достоверности сметной стоимости объекта капитального строительства "Школа на 825 мест по адресу Комсомольский пр-кт, 70".</t>
  </si>
  <si>
    <t xml:space="preserve">Проведен аукцион на подготовку проекта планировки и межевания проекта территории для образования земельного участка в районе МБДОУ «Детский сад № 10». Земельный участок под строительство детского сада сформирован и поставлен на кадастровый учет 11.06.2020 г. Распоряжением министерства образования Иркутской облас ти от 30.06.2020г № 513-мр объект включен в рейтин муниципальных образований Иркутской области, на территории которых планируется приобретение объектов недвижимрости для реализации образовательных программ дошкольного образования.  </t>
  </si>
  <si>
    <t>Подготовка лагерей к летней оздоровительной кампаниии (укрепление материально-технической базы). В связи с неблагоприятной  эпидемиологической обстановкой, связанной с распространением  новой коронавирусной инфекции  и введением на территории города Усолье-Сибирское ограничительных мер, отдых и оздоровление детей не проводились.</t>
  </si>
  <si>
    <t xml:space="preserve">Реконструкция здания детского сада № 28 на 215 мест </t>
  </si>
  <si>
    <t xml:space="preserve">Муниципальная программа города Усолье-Сибирское "Развитие образования";
Государственная программа Иркутской области "Развитие культуры" </t>
  </si>
  <si>
    <t>Приобреьены мебель, оборудование, музыкальные инструменты для МБУ ДО "Музыкальная школа"</t>
  </si>
  <si>
    <t xml:space="preserve">Приобретение музыкальных инструментов, оборудования  </t>
  </si>
  <si>
    <t>Завершен капитальный ремонт фасада МБКДУ "Дворец культуры".</t>
  </si>
  <si>
    <t xml:space="preserve">Выполнение капитального ремонта центральной детской библиотеки (замена освещения, ремонт потолков и пола) позволит создать условия для соблюдения санитарных  норм и правил, обеспечить комфортное и безопасное пребывание посетителей (особенно детей) в библиотеке
</t>
  </si>
  <si>
    <t>Благоустройство Мемориального комплекса им. Н.Ф. Ватутина</t>
  </si>
  <si>
    <t>Восстановление (ремонт, реставрация, благоустройство) воинских захоронений"</t>
  </si>
  <si>
    <t xml:space="preserve">Проведены работы по благоустройству 3-х могил на городском кладбище участников Великой Отечественной войны и войн на Кавказе: Коршунова А.И., Журко С.В., Груздева С.П. </t>
  </si>
  <si>
    <t xml:space="preserve">Проведены работы по благоустройству Мемориального комплекса им. Н.Ф. Ватутина. </t>
  </si>
  <si>
    <t>Создание модельной муниципальной библиотеки на базе центральной городской библиотеки</t>
  </si>
  <si>
    <t>Разработан дизайн-проект.</t>
  </si>
  <si>
    <t xml:space="preserve">Приобретение спортивного оборудования и инвентаря </t>
  </si>
  <si>
    <t>Прохождение экологической экспертизы и получение положительного заключения государственной экспертизы о достоверности определения сметной стоимости строительства объекта.</t>
  </si>
  <si>
    <t xml:space="preserve">Приобретено спортивное оборудование для МБУ «Спортивный центр», МБУ ДО «ДЮСШ №1», МБУ ДО «ДДТ». </t>
  </si>
  <si>
    <t>Разработан проект и направлен на проведение экологической экспертизы, выполнено технологическое присоединение к сетям Облкоммунэнерго.</t>
  </si>
  <si>
    <t>Разработана ПСД, получено положительное заключение государственной экспертизы.</t>
  </si>
  <si>
    <t>Проведена корректировка инженерно- геодезических, - геологических, - гидрометеорологических изысканий, подготовлено инвестобоснование объекта, получены технические условия от ПАО Ростелеком.</t>
  </si>
  <si>
    <t>23 семьи</t>
  </si>
  <si>
    <t>В 2020 году жилыми помещениями  специализированного жилого фонда по городу Усолье-Сибирское обеспечено 26 лиц из числа детей-сирот и детей, оставшихся без попечения родителей. Жилые помещения предоставлены в г. Усолье-Сибирское, Усольском районе, г. Черемхово.</t>
  </si>
  <si>
    <t>Оказана поддержка в решении жилищной проблемы 22-м молодым семьям, признанным в установленном порядке нуждающимися в улучшении жилищных условий.</t>
  </si>
  <si>
    <t>Выполнен капитальный ремонт водоснабжения, канализации и отопительной системы.</t>
  </si>
  <si>
    <t>Реализация проекта приостановлена.</t>
  </si>
  <si>
    <t xml:space="preserve">Выполнены работы по восстановлению наружного освещения  улиц: 1 Мая, пр-ту Комсомольский, Ватутина,  Коростова,  Шевченко, Куйбышева, пр-ду Серегина, Толбухина, Б. Хмельницкого, на участке автомобильной дороги от автомагистрали Р-255 до виадука (ул. Бабушкина). Выполненго технологическое присоединение энергопринимающих устройств ВРУ наружного освещения по ул. 1 Мая, ул. Братьев Михалевых, от дома № 45 по ул. Луначарского до дома № 6 по пр-ту Красных партизан, ул. Карла Маркса, территории о. Варничный. </t>
  </si>
  <si>
    <t>11,6 км 
(ул. Ватутина, ул. Толбухина, ул. Стопани, ул. Нагорная,ул. Куйбышева, ул. Сеченова, ул. Коростова, проезд Серегина, ул. Б.Хмельницкого, ул. Шевченко, ул. Островского)</t>
  </si>
  <si>
    <t>Выполнен ремонт 12,7 км автомобильных дорог по ул. Ватутина, ул. Толбухина, ул. Стопани,  от ул. Глиняный карьер до ул. Нагорная,  ул. Куйбышева, ул. Сеченова, ул. Коростова, проезд Серегина, ул. Б.Хмельницкого, ул. Шевченко,  ул. Островского, ул. Нагорная, ул. Бурлова.</t>
  </si>
  <si>
    <t xml:space="preserve">Выполнено благоустройство 4 территорий общего пользования: по улице Менделеева 8а, по проспекту Комсомольский 75 а, по улице Стопани, остров Варничный. </t>
  </si>
  <si>
    <t>Выполнено благоустройство 17-ти территорий многоквартирных домов по адресам:                                                                                                                                                                                                                                                                                                                                                                           - улица Энгельса, № 4;                                                                                                                                                                                                                                                                                                                                                                                                                                                                                                                - проезд Серегина, № 3;                                                                                                                                                                                                                                                                                                                                                                                                                                                                                                            - проезд Серегина, №№ 28, 30, 32, 24а;                                                                                                                                                                                                                                                                                                                                                                                                                                                                              - проспект Комсомольский, №№ 5, 7, 9, 11, 13;                                                                                                                                                                                                                                                                                                                                                                                                                                                              - улица Б. Хмельницкого, № 16;                                                                                                                                                                                                                                                                                                                                                                                                                                                                                             - улица Луначарского, №№ 39, 37, 43, 41, 45.</t>
  </si>
  <si>
    <t>Выполнен ремонт автомобильной дороги к садоводству СНТ "Сибиряк" (1,93 км).</t>
  </si>
  <si>
    <t>Строительство сетей водоснабжения</t>
  </si>
  <si>
    <t>Подана заявка в Министерство жилищной политики, энергетики и транспорта Иркутской области  на получение субсидии на разработку проектной документации по объекту «Строительство канализационных очистных соору-жений на территории города Усолье-Сибирское».</t>
  </si>
  <si>
    <t>Муниципальная программа города Усолье-Сибирское "Охрана окружающей среды";                                            Государственная программа Иркутской области «Охрана окружающей среды» на 2019-2024 годы</t>
  </si>
  <si>
    <t>Создано 2 площадки ТКО.</t>
  </si>
  <si>
    <t>Приведение в безопасное состояние территории,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t>
  </si>
  <si>
    <t>Федеральный прект "Чистая страна" Национального проекта "Экология"</t>
  </si>
  <si>
    <t xml:space="preserve">Данное мероприятие выполняется вторым этапом после реализации мероприятия по строительству водопровода в целях водоснабжения населения, проживающего по улицам Российская, Ленинградская.   </t>
  </si>
  <si>
    <t>Реализация мероприятия в 2020 году не выполнена из-за отсутствия проекта планировки территории.</t>
  </si>
  <si>
    <t>Подготовка документов для подачи заявки на предоставление субсидий из областного бюджета местным бюджетам на реализацию мероприятий по проектированию или строительству автомобильных дорог общего пользования местного значения до земельных участков, расположенных в границах одного микрорайона, предоставленных лицам, заключившим договор об освоении территории в целях строительства стандартного жилья и (или) договор о комплексном освоении территории в целях строительства стандартного жилья, а также предоставленных бесплатно гражданам в 2021 году.</t>
  </si>
  <si>
    <t>Заключен муниципальный контракт на проектирование сетей водоснабжения на 2020-2021 годы. Разделы проектной документации, запланированные на 2020 год разработаны (проведение работ по корректировке изысканий - инженерных, геодезических, геологических, гидрометеорологических, экологических), изыскания на новых участках выполнены.</t>
  </si>
  <si>
    <t>Проект реализуется, объем инвестиций в основной капитал в 2020 году составил 15,0 млн. руб.</t>
  </si>
  <si>
    <t xml:space="preserve">Проект в подготовительной стадии реализации. Объем капитальных вложений в 2020 году составил 3 611,00 млн руб. </t>
  </si>
  <si>
    <t>ООО "ДСУ-38"</t>
  </si>
  <si>
    <t>Увеличение проектной мощности по производству спецодежды и средств индивидуальной защиты и прочих швейных изделий ООО "Усольские узоры"</t>
  </si>
  <si>
    <t>Производство ферментированных белковых кормов ООО "ВЕГАСИБ"</t>
  </si>
  <si>
    <t>ООО "Усольские узоры"</t>
  </si>
  <si>
    <t xml:space="preserve">Продолжается реализация проекта в рамках ТОСЭР.  </t>
  </si>
  <si>
    <t>ООО "ВЕГАСИБ"</t>
  </si>
  <si>
    <t>Организация производства асфальтобетонных смесей для ремонта и строительства дорог ООО "ДСУ-38"</t>
  </si>
  <si>
    <t xml:space="preserve">Продолжается реализация проекта в рамках ТОСЭР. </t>
  </si>
  <si>
    <t xml:space="preserve">Продолжается реализация проекта в рамках ТОСЭР. В 2020 году создано 3 рабочих места, объем капитальных вложений составил 0,426 млн руб. </t>
  </si>
  <si>
    <t>ООО "СмартСинтез"</t>
  </si>
  <si>
    <t>ООО "Лайм"</t>
  </si>
  <si>
    <t>Производство дезинфицирующих и антисептических средств ООО "СмартСинтез"</t>
  </si>
  <si>
    <t>Создание производства по изготовлению древесных топливных пеллет ООО "Лайм"</t>
  </si>
  <si>
    <t xml:space="preserve">Разработка ПСД перенесена на 2021 год в связи с отсутствием дополнительно финансирования из областного бюджета на проведение данного вида работ.  </t>
  </si>
  <si>
    <t>Выполнены ремонт отопления, ХВС, ГВС, канализации; утепление кровли; отделочные работы; частичная замена дверей.</t>
  </si>
  <si>
    <t xml:space="preserve">Проведение инструментального обследования перенесено на 2021 год в связи с отсутствием дополнительно финансирования из областного бюджета на проведение данного вида работ.  </t>
  </si>
  <si>
    <t xml:space="preserve">Проведение инструментального обследования, разработка ПСД  перенесены на 2021 год в связи с отсутствием дополнительно финансирования из областного бюджета на проведение данного вида работ.  </t>
  </si>
  <si>
    <t xml:space="preserve">Устройство стационарного пандуса перенесено на 2021 год в связи с отсутствием дополнительно финансирования на проведение данного вида работ.  </t>
  </si>
  <si>
    <t>Разработана ПСД, документы напрвлены на прохождение государственной экспертизы.</t>
  </si>
  <si>
    <t xml:space="preserve">Продолжается реализация проекта в рамках ТОСЭР. Ведутся работы по монтажу линии ламинирования фанеры (ввод в эксплуатацию ориентировочно запланирован на 1 квартал 2021 года). В 2020 году объем ивестиций в основной капитал составил 8,917 млн руб. </t>
  </si>
  <si>
    <t xml:space="preserve">20.03.2020 г. состоялась торжественная церемония открытия. Начат выпуск продукции. В 2020 году создано 28 рабочих мест, объем капитальных вложений составил 63,445 млн руб. </t>
  </si>
  <si>
    <t>Выполняются пуско-наладочные работы.  В 2020 гоуду объем капитальных вложений составил 2,91 млн руб.</t>
  </si>
  <si>
    <t>Продолжается реализация проекта в рамках ТОСЭР. В 2020 гоуду создано 22 рабочих места.</t>
  </si>
  <si>
    <t>14.07.2020 г. присвоен статус резидента ТОСЭР. Проект в подготовительной стадии реализации.  В 2020 гоуду создано 12 рабочих места, объем капитальных вложений составил 0,559 млн руб.</t>
  </si>
  <si>
    <t>04.12.2020 г. присвоен статус резидента ТОСЭР. Проект в подготовительной стадии реализации.  В 2020 гоуду создано 1 рабочее место, объем капитальных вложений составил 0,1 млн руб..</t>
  </si>
  <si>
    <t>Продолжается реализация проекта в рамках ТОСЭР.  В 2020 году обем инвестиций в основной капиал составил 12,413 млн. руб.</t>
  </si>
  <si>
    <t>ВСЕГО по Стратегической задаче 1:</t>
  </si>
  <si>
    <t>ИТОГО  по образованию:</t>
  </si>
  <si>
    <t>ВСЕГО по Стратегической задаче 2:</t>
  </si>
  <si>
    <t>ИТОГО по охране окружающей среды:</t>
  </si>
  <si>
    <t>ИТОГО по культуре:</t>
  </si>
  <si>
    <t>ИТОГО по здравоохранению:</t>
  </si>
  <si>
    <t>ИТОГО по жилищному хозяйству-доступному жилью:</t>
  </si>
  <si>
    <t>ИТОГО по развитию коммунальной инфраструктуры:</t>
  </si>
  <si>
    <t xml:space="preserve">Закончена реконструкция здания детского сада № 28 на 215 мест, объект введен в эксплуатацию. Реконструкция проводилась в период 2018-2020 годов. Общий объем средств, израсходованный на реконструкцию и оснащение учреждения, составил 116 324,36 тыс. руб.    </t>
  </si>
  <si>
    <t xml:space="preserve">Муниципальная программа города Усолье-Сибирское "Доступная среда";
Государственная программа Иркутской области "Социальная поддержка населения" </t>
  </si>
  <si>
    <t xml:space="preserve">Муниципальная программа города Усолье-Сибирское "Охрана окружающей среды"; 
Государственная программа Иркутской области "Развитие жилищно-коммунального хозяйства Иркутской области" </t>
  </si>
  <si>
    <t xml:space="preserve">Приказом Минприроды России от 29.07.2020г. № 507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включена в реестр накопленного вреда окружающей среде. ФГУП "ФЭО" определен единственным исполнителем работ по ликвидации накопленного вреда окружающей среде на территории города Усолье-Сибирское (Распоряжение Правительства РФ от 21.08.2020г. № 2149-р). В 2020 году выполнены работы по сбору отходов I и II классов опасности и демонтаж надземной части цеха.   </t>
  </si>
  <si>
    <t xml:space="preserve">Приказом Минприроды России от 29.07.2020г. № 507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включена в реестр накопленного вреда окружающей среде. Распоряжением  Правительства РФ от 21.08.2020г. № 2137-р Минприроды России выделены из резервного фонда Правительства Российской Федерации в 2020 году бюджетные ассигнования в размере 434 822 тыс. рублей в целях финансового обеспечения выполнения в рамках федерального проекта "Чистая страна" национального проекта "Экология" комплекса неотложных мер, имея в виду приведение в безопасное состояние объектов, расположенных на территории городского округа г. Усолье-Сибирское Иркутской области и подвергшихся загрязнению в результате экономической деятельности, связанной с производством химической продукции. ФГУП "ФЭО" определен единственным исполнителем работ по ликвидации накопленного вреда окружающей среде на территории города Усолье-Сибирское (Распоряжение Правительства РФ от 21.08.2020г. № 2149-р). В 2020 году приведены в безопасное состояние (вскрыты и перезатарены) 17 наиболее опасных аварийных емкостей с токсичными отхходами; ликвидированы 2 скважины Р-2х, 5х; на берегу реки Ангара установлена противофильтрационная завеса протяженоостью 70м. 
</t>
  </si>
  <si>
    <t xml:space="preserve">Проект в подготовительной стадии реализации. В 2020 гоуду создано 1 рабочее место, объем капитальных вложений составил 67,759 млн руб. </t>
  </si>
  <si>
    <t>Продолжается реализация проекта в рамках ТОСЭР.  В 2020 году обем инвестиций в основной капиал составил 4,789 млн. руб. Создано 77 рабочих мест.</t>
  </si>
  <si>
    <t>ООО "Усольмаш"</t>
  </si>
  <si>
    <t>Создание участка синтеза высокоэффективных современных эластомеров и организация на его основе производства флотационных машин и другого обогатительного оборудования с повышенной защищенностью от абразивного износа, коррозии, кавитации ООО "Усольмаш"ООО "Усольмаш"</t>
  </si>
  <si>
    <t>Подана заявка в Министерство жилищной политики, энергетики и транспорта Иркутской области  на получение субсидии на разработку проектной документации по объекту «Строительство сетей водоснабжения на территории города Усо-лье-Сибирское».</t>
  </si>
  <si>
    <t>9</t>
  </si>
  <si>
    <t>Создание ПЦР-лаборатории</t>
  </si>
  <si>
    <t xml:space="preserve">Государственная программа Иркутской области "Развитие здравоохранения";                                                                                                                                                                                                                                                                                                                                                                Благотворительный Фонд Красноштанова;                                                                                                                                                                                                                                                                                                                                                                                                                                                  Госкорпорация "Росатом" </t>
  </si>
  <si>
    <t>Выполнен ремонт помещения в стационаре № 1 для размещения лаборатории, проектирование и ремонт приточно-вытяжной вентиляции, приобретено оборудование. Молекулярно-биологическая лаборатория рассчитана на 200 исследований на COVID-19 в сутки.</t>
  </si>
  <si>
    <t>На реализацию Плана в 2020 году израсходовано 604 383,90 тыс. руб., в т.ч.:</t>
  </si>
  <si>
    <t>281 730,71 тыс. руб. - средства федерального бюджета (47%);</t>
  </si>
  <si>
    <t>75 350,02 тыс. руб. - средства областного бюджета (12%);</t>
  </si>
  <si>
    <t>56 355,89 тыс. руб. - средства местного бюджета (9%);</t>
  </si>
  <si>
    <t>190 947,28 тыс. руб. - собственные средства (32%).</t>
  </si>
  <si>
    <t>281 730,71 тыс. руб. - средства федерального бюджета (66%);</t>
  </si>
  <si>
    <t>75 350,02 тыс. руб. средства областного бюджета (18%);</t>
  </si>
  <si>
    <t>56 355,89 тыс. руб. - средства местного бюджета (13%);</t>
  </si>
  <si>
    <t>11 017,68 тыс. руб. - иные источники (3%).</t>
  </si>
  <si>
    <t xml:space="preserve">Значительная часть расходов на реализацию Стратегической задачи 1 приходится на мероприятия, финансируемые из федерального бюджета (47%) и бюджета Иркутской области (12%). </t>
  </si>
  <si>
    <t xml:space="preserve">Основная доля расходов (55%) была направлена на развитие городской среды и благоустройство (ремонт автомобильных дорог общего пользования местного значения, благоустройство дворовых территорий многоквартирных домов, территорий общего пользования) и реализацию инвестиционных проектов (30%). </t>
  </si>
  <si>
    <t>На реализацию Стратегической задачи 1: Обеспечение достойных условий жизни израсходовано: 424 454,30 тыс. руб. (70%), в т.ч.:</t>
  </si>
  <si>
    <t>На реализацию Стратегической задачи 2: Создание возможностей для работы и бизнеса израсходовано 179 929,6 тыс. руб. (30%) за счет собственных средств хозяйствующих субъектов.</t>
  </si>
  <si>
    <t xml:space="preserve">И. о. мэра города Усолье-Сибирское </t>
  </si>
  <si>
    <t>Л.Н. Панькова</t>
  </si>
  <si>
    <t>Работы по геодезическим изысканиям не проедены в связи с отсутствием финансирования.</t>
  </si>
  <si>
    <t>УТВЕРЖДЕН
постановлением администрации города
Усолье-Сибирское
от 31.03.2021 г. № 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</si>
</sst>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 _₽"/>
    <numFmt numFmtId="166" formatCode="#,##0.00\ &quot;₽&quot;"/>
  </numFmts>
  <fonts count="15" x14ac:knownFonts="1">
    <font>
      <sz val="11"/>
      <color theme="1"/>
      <name val="Calibri"/>
      <family val="2"/>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i/>
      <u/>
      <sz val="12"/>
      <color theme="1"/>
      <name val="Times New Roman"/>
      <family val="1"/>
      <charset val="204"/>
    </font>
    <font>
      <b/>
      <sz val="14"/>
      <color theme="1"/>
      <name val="Times New Roman"/>
      <family val="1"/>
      <charset val="204"/>
    </font>
    <font>
      <sz val="14"/>
      <color theme="1"/>
      <name val="Times New Roman"/>
      <family val="1"/>
      <charset val="204"/>
    </font>
    <font>
      <b/>
      <u/>
      <sz val="12"/>
      <color theme="1"/>
      <name val="Times New Roman"/>
      <family val="1"/>
      <charset val="204"/>
    </font>
    <font>
      <sz val="11"/>
      <color rgb="FFFF0000"/>
      <name val="Calibri"/>
      <family val="2"/>
      <scheme val="minor"/>
    </font>
    <font>
      <i/>
      <u/>
      <sz val="12"/>
      <color rgb="FFFF0000"/>
      <name val="Times New Roman"/>
      <family val="1"/>
      <charset val="204"/>
    </font>
    <font>
      <sz val="12"/>
      <color theme="1"/>
      <name val="Calibri"/>
      <family val="2"/>
      <scheme val="minor"/>
    </font>
    <font>
      <b/>
      <sz val="12"/>
      <color theme="1"/>
      <name val="Calibri"/>
      <family val="2"/>
      <charset val="204"/>
      <scheme val="minor"/>
    </font>
    <font>
      <sz val="12"/>
      <color rgb="FFFF0000"/>
      <name val="Calibri"/>
      <family val="2"/>
      <scheme val="minor"/>
    </font>
    <font>
      <b/>
      <sz val="12"/>
      <name val="Times New Roman"/>
      <family val="1"/>
      <charset val="204"/>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Fill="1"/>
    <xf numFmtId="0" fontId="1" fillId="0" borderId="1" xfId="0" applyFont="1" applyBorder="1" applyAlignment="1">
      <alignment horizontal="left" vertical="center" wrapText="1"/>
    </xf>
    <xf numFmtId="0" fontId="1" fillId="5" borderId="0" xfId="0" applyFont="1" applyFill="1"/>
    <xf numFmtId="0" fontId="1" fillId="0" borderId="0" xfId="0" applyFont="1" applyFill="1"/>
    <xf numFmtId="0" fontId="1" fillId="6" borderId="0" xfId="0" applyFont="1" applyFill="1"/>
    <xf numFmtId="0" fontId="5" fillId="0" borderId="0" xfId="0" applyFont="1"/>
    <xf numFmtId="0" fontId="6" fillId="0" borderId="0" xfId="0" applyFont="1"/>
    <xf numFmtId="0" fontId="6" fillId="0" borderId="0" xfId="0" applyFont="1" applyAlignment="1">
      <alignment horizontal="right"/>
    </xf>
    <xf numFmtId="0" fontId="1" fillId="0" borderId="6" xfId="0" applyFont="1" applyBorder="1" applyAlignment="1">
      <alignment horizontal="left" vertical="center" wrapText="1"/>
    </xf>
    <xf numFmtId="0" fontId="1" fillId="7" borderId="0" xfId="0" applyFont="1" applyFill="1"/>
    <xf numFmtId="0" fontId="1" fillId="5" borderId="3"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Alignment="1">
      <alignment vertical="justify"/>
    </xf>
    <xf numFmtId="0" fontId="5" fillId="0" borderId="0" xfId="0" applyFont="1" applyAlignment="1">
      <alignment vertical="justify"/>
    </xf>
    <xf numFmtId="0" fontId="6" fillId="0" borderId="0" xfId="0" applyFont="1" applyAlignment="1">
      <alignment vertical="justify"/>
    </xf>
    <xf numFmtId="0" fontId="9" fillId="0" borderId="0" xfId="0" applyFont="1"/>
    <xf numFmtId="0" fontId="10" fillId="0" borderId="0" xfId="0" applyFont="1"/>
    <xf numFmtId="0" fontId="1"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4"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0" fontId="2" fillId="4" borderId="9" xfId="0" applyFont="1" applyFill="1" applyBorder="1" applyAlignment="1">
      <alignment horizontal="center" vertical="center"/>
    </xf>
    <xf numFmtId="4" fontId="2" fillId="4" borderId="1" xfId="0" applyNumberFormat="1" applyFont="1" applyFill="1" applyBorder="1" applyAlignment="1">
      <alignment horizontal="center" vertical="center"/>
    </xf>
    <xf numFmtId="0" fontId="2" fillId="4" borderId="10" xfId="0" applyFont="1" applyFill="1" applyBorder="1" applyAlignment="1">
      <alignment horizontal="center" vertical="center"/>
    </xf>
    <xf numFmtId="0" fontId="2" fillId="4" borderId="5" xfId="0" applyFont="1" applyFill="1" applyBorder="1" applyAlignment="1">
      <alignment horizontal="right" vertical="center"/>
    </xf>
    <xf numFmtId="0" fontId="2" fillId="3" borderId="1" xfId="0" applyFont="1" applyFill="1" applyBorder="1" applyAlignment="1">
      <alignment horizontal="right" vertical="center"/>
    </xf>
    <xf numFmtId="0" fontId="11" fillId="0" borderId="0" xfId="0" applyFont="1"/>
    <xf numFmtId="0" fontId="12" fillId="0" borderId="0" xfId="0" applyFont="1"/>
    <xf numFmtId="0" fontId="13" fillId="0" borderId="0" xfId="0" applyFont="1"/>
    <xf numFmtId="0" fontId="10" fillId="0" borderId="0" xfId="0" applyFont="1" applyAlignment="1">
      <alignment horizontal="center"/>
    </xf>
    <xf numFmtId="0" fontId="10" fillId="0" borderId="0" xfId="0" applyFont="1" applyAlignment="1">
      <alignment vertical="justify"/>
    </xf>
    <xf numFmtId="165" fontId="3" fillId="5" borderId="6"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3" fillId="5" borderId="8"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65" fontId="4" fillId="5" borderId="13" xfId="0" applyNumberFormat="1" applyFont="1" applyFill="1" applyBorder="1" applyAlignment="1">
      <alignment horizontal="center" vertical="center" wrapText="1"/>
    </xf>
    <xf numFmtId="165" fontId="1" fillId="0" borderId="3" xfId="0" applyNumberFormat="1" applyFont="1" applyBorder="1" applyAlignment="1">
      <alignment horizontal="center" vertical="center" wrapText="1"/>
    </xf>
    <xf numFmtId="0" fontId="1" fillId="0" borderId="1" xfId="0" applyFont="1" applyBorder="1" applyAlignment="1">
      <alignment horizontal="center" vertical="center"/>
    </xf>
    <xf numFmtId="165" fontId="4" fillId="5" borderId="1"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5" fontId="1" fillId="0" borderId="6" xfId="0" applyNumberFormat="1" applyFont="1" applyBorder="1" applyAlignment="1">
      <alignment horizontal="center" vertical="center" wrapText="1"/>
    </xf>
    <xf numFmtId="165" fontId="4"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1" fillId="5" borderId="1" xfId="0" applyFont="1" applyFill="1" applyBorder="1" applyAlignment="1">
      <alignment horizontal="left" vertical="center" wrapText="1"/>
    </xf>
    <xf numFmtId="0" fontId="1" fillId="5" borderId="6" xfId="0" applyFont="1" applyFill="1" applyBorder="1" applyAlignment="1">
      <alignment horizontal="left" vertical="center" wrapText="1"/>
    </xf>
    <xf numFmtId="165" fontId="1" fillId="0" borderId="1" xfId="0" applyNumberFormat="1" applyFont="1" applyFill="1" applyBorder="1" applyAlignment="1">
      <alignment horizontal="center" vertical="center" wrapText="1"/>
    </xf>
    <xf numFmtId="0" fontId="2" fillId="4" borderId="14" xfId="0" applyFont="1" applyFill="1" applyBorder="1" applyAlignment="1">
      <alignment horizontal="center" vertical="center"/>
    </xf>
    <xf numFmtId="0" fontId="1" fillId="5" borderId="1" xfId="0" applyFont="1" applyFill="1" applyBorder="1" applyAlignment="1">
      <alignment horizontal="center" vertical="center"/>
    </xf>
    <xf numFmtId="49" fontId="1" fillId="0" borderId="1" xfId="0" applyNumberFormat="1" applyFont="1" applyBorder="1" applyAlignment="1">
      <alignment horizontal="center" vertical="center"/>
    </xf>
    <xf numFmtId="165"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4" borderId="5" xfId="0" applyFont="1" applyFill="1" applyBorder="1" applyAlignment="1">
      <alignment horizontal="center" vertical="center"/>
    </xf>
    <xf numFmtId="166" fontId="3" fillId="5" borderId="3" xfId="0" applyNumberFormat="1" applyFont="1" applyFill="1" applyBorder="1" applyAlignment="1">
      <alignment horizontal="left" vertical="center" wrapText="1"/>
    </xf>
    <xf numFmtId="166" fontId="3" fillId="5" borderId="2" xfId="0" applyNumberFormat="1" applyFont="1" applyFill="1" applyBorder="1" applyAlignment="1">
      <alignment horizontal="left" vertical="center" wrapText="1"/>
    </xf>
    <xf numFmtId="166" fontId="3" fillId="5"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6" fontId="3" fillId="5" borderId="1" xfId="0" applyNumberFormat="1" applyFont="1" applyFill="1" applyBorder="1" applyAlignment="1">
      <alignment horizontal="left" vertical="center" wrapText="1"/>
    </xf>
    <xf numFmtId="165" fontId="1" fillId="5"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6" fillId="0" borderId="0" xfId="0" applyFont="1" applyAlignment="1">
      <alignment horizontal="left" vertical="top"/>
    </xf>
    <xf numFmtId="165" fontId="4" fillId="0" borderId="3" xfId="0" applyNumberFormat="1" applyFont="1" applyFill="1" applyBorder="1" applyAlignment="1">
      <alignment horizontal="center" vertical="center" wrapText="1"/>
    </xf>
    <xf numFmtId="0" fontId="2" fillId="4" borderId="5"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right" vertical="center"/>
    </xf>
    <xf numFmtId="0" fontId="1" fillId="7" borderId="22" xfId="0" applyFont="1" applyFill="1" applyBorder="1" applyAlignment="1">
      <alignment horizontal="center" vertical="center" wrapText="1"/>
    </xf>
    <xf numFmtId="0" fontId="2" fillId="4" borderId="21" xfId="0" applyFont="1" applyFill="1" applyBorder="1" applyAlignment="1">
      <alignment horizontal="right" vertical="center"/>
    </xf>
    <xf numFmtId="0" fontId="1" fillId="0"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1" xfId="0" applyFont="1" applyFill="1" applyBorder="1" applyAlignment="1">
      <alignment horizontal="center" vertical="center"/>
    </xf>
    <xf numFmtId="0" fontId="3" fillId="5" borderId="1" xfId="0" applyFont="1" applyFill="1" applyBorder="1" applyAlignment="1">
      <alignment horizontal="center" vertical="center" wrapText="1"/>
    </xf>
    <xf numFmtId="0" fontId="2" fillId="4" borderId="1" xfId="0" applyFont="1" applyFill="1" applyBorder="1" applyAlignment="1">
      <alignment horizontal="right" vertical="center"/>
    </xf>
    <xf numFmtId="0" fontId="3" fillId="5" borderId="0" xfId="0" applyFont="1" applyFill="1" applyBorder="1" applyAlignment="1">
      <alignment vertical="center" wrapText="1"/>
    </xf>
    <xf numFmtId="2" fontId="2" fillId="0" borderId="0" xfId="0" applyNumberFormat="1" applyFont="1" applyFill="1"/>
    <xf numFmtId="49" fontId="1" fillId="0" borderId="1" xfId="0" applyNumberFormat="1" applyFont="1" applyFill="1" applyBorder="1" applyAlignment="1">
      <alignment horizontal="center" vertical="center"/>
    </xf>
    <xf numFmtId="0" fontId="2" fillId="0" borderId="0" xfId="0" applyFont="1" applyAlignment="1">
      <alignment horizontal="center" vertical="center"/>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7" fillId="0" borderId="0" xfId="0" applyFont="1" applyAlignment="1">
      <alignment horizontal="right" wrapText="1"/>
    </xf>
    <xf numFmtId="0" fontId="7" fillId="0" borderId="0" xfId="0" applyFont="1" applyAlignment="1">
      <alignment horizontal="right"/>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1" fillId="7" borderId="18"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2" fillId="3" borderId="7" xfId="0" applyFont="1" applyFill="1" applyBorder="1" applyAlignment="1">
      <alignment horizontal="center" vertical="center"/>
    </xf>
    <xf numFmtId="0" fontId="2" fillId="4" borderId="1" xfId="0" applyFont="1" applyFill="1" applyBorder="1" applyAlignment="1">
      <alignment horizontal="center" vertical="top" wrapText="1"/>
    </xf>
    <xf numFmtId="0" fontId="2" fillId="4" borderId="1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4" xfId="0" applyFont="1" applyFill="1" applyBorder="1" applyAlignment="1">
      <alignment horizontal="center" vertical="center"/>
    </xf>
    <xf numFmtId="0" fontId="3" fillId="5" borderId="1" xfId="0" applyFont="1" applyFill="1" applyBorder="1" applyAlignment="1">
      <alignment horizontal="center" vertical="center" wrapText="1"/>
    </xf>
    <xf numFmtId="166" fontId="3" fillId="5" borderId="2" xfId="0" applyNumberFormat="1" applyFont="1" applyFill="1" applyBorder="1" applyAlignment="1">
      <alignment horizontal="left" vertical="center" wrapText="1"/>
    </xf>
    <xf numFmtId="166" fontId="3" fillId="5" borderId="6" xfId="0" applyNumberFormat="1" applyFont="1" applyFill="1" applyBorder="1" applyAlignment="1">
      <alignment horizontal="left" vertical="center" wrapText="1"/>
    </xf>
    <xf numFmtId="166" fontId="3" fillId="5" borderId="1" xfId="0" applyNumberFormat="1" applyFont="1" applyFill="1" applyBorder="1" applyAlignment="1">
      <alignment horizontal="left" vertical="center" wrapText="1"/>
    </xf>
    <xf numFmtId="166" fontId="3" fillId="5" borderId="3" xfId="0" applyNumberFormat="1" applyFont="1" applyFill="1" applyBorder="1" applyAlignment="1">
      <alignment horizontal="left" vertical="center" wrapText="1"/>
    </xf>
    <xf numFmtId="0" fontId="2" fillId="3" borderId="14" xfId="0" applyFont="1" applyFill="1" applyBorder="1" applyAlignment="1">
      <alignment horizontal="right" vertical="center"/>
    </xf>
    <xf numFmtId="0" fontId="2" fillId="3" borderId="5" xfId="0" applyFont="1" applyFill="1" applyBorder="1" applyAlignment="1">
      <alignment horizontal="right" vertical="center"/>
    </xf>
    <xf numFmtId="0" fontId="2" fillId="3" borderId="21" xfId="0" applyFont="1" applyFill="1" applyBorder="1" applyAlignment="1">
      <alignment horizontal="right" vertical="center"/>
    </xf>
    <xf numFmtId="0" fontId="3" fillId="0" borderId="1" xfId="0" applyFont="1" applyBorder="1" applyAlignment="1">
      <alignment horizontal="center" vertical="center" wrapText="1"/>
    </xf>
    <xf numFmtId="166" fontId="3" fillId="0" borderId="1" xfId="0" applyNumberFormat="1" applyFont="1" applyBorder="1" applyAlignment="1">
      <alignment horizontal="left" vertical="center" wrapText="1"/>
    </xf>
    <xf numFmtId="165" fontId="4" fillId="0" borderId="3"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5" fontId="1" fillId="5" borderId="3" xfId="0" applyNumberFormat="1" applyFont="1" applyFill="1" applyBorder="1" applyAlignment="1">
      <alignment horizontal="center" vertical="center"/>
    </xf>
    <xf numFmtId="165" fontId="1" fillId="5" borderId="2" xfId="0" applyNumberFormat="1" applyFont="1" applyFill="1" applyBorder="1" applyAlignment="1">
      <alignment horizontal="center" vertical="center"/>
    </xf>
    <xf numFmtId="165" fontId="1" fillId="5" borderId="6" xfId="0" applyNumberFormat="1" applyFont="1" applyFill="1" applyBorder="1" applyAlignment="1">
      <alignment horizontal="center" vertical="center"/>
    </xf>
    <xf numFmtId="166" fontId="3" fillId="0" borderId="3" xfId="0" applyNumberFormat="1" applyFont="1" applyBorder="1" applyAlignment="1">
      <alignment horizontal="left" vertical="center" wrapText="1"/>
    </xf>
    <xf numFmtId="166" fontId="3" fillId="0" borderId="2" xfId="0" applyNumberFormat="1" applyFont="1" applyBorder="1" applyAlignment="1">
      <alignment horizontal="left" vertical="center" wrapText="1"/>
    </xf>
    <xf numFmtId="166" fontId="3" fillId="0" borderId="6" xfId="0" applyNumberFormat="1" applyFont="1" applyBorder="1" applyAlignment="1">
      <alignment horizontal="left" vertical="center" wrapText="1"/>
    </xf>
    <xf numFmtId="165" fontId="1" fillId="0" borderId="3" xfId="0" applyNumberFormat="1" applyFont="1" applyBorder="1" applyAlignment="1">
      <alignment horizontal="center" vertical="center"/>
    </xf>
    <xf numFmtId="165" fontId="1" fillId="0" borderId="2" xfId="0" applyNumberFormat="1" applyFont="1" applyBorder="1" applyAlignment="1">
      <alignment horizontal="center" vertical="center"/>
    </xf>
    <xf numFmtId="165" fontId="1" fillId="0" borderId="6" xfId="0" applyNumberFormat="1" applyFont="1" applyBorder="1" applyAlignment="1">
      <alignment horizontal="center" vertical="center"/>
    </xf>
    <xf numFmtId="166" fontId="3" fillId="0" borderId="3" xfId="0" applyNumberFormat="1" applyFont="1" applyFill="1" applyBorder="1" applyAlignment="1">
      <alignment horizontal="left" vertical="center" wrapText="1"/>
    </xf>
    <xf numFmtId="166" fontId="3" fillId="0" borderId="2" xfId="0" applyNumberFormat="1" applyFont="1" applyFill="1" applyBorder="1" applyAlignment="1">
      <alignment horizontal="left" vertical="center" wrapText="1"/>
    </xf>
    <xf numFmtId="166" fontId="3" fillId="0" borderId="6" xfId="0"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164" fontId="3" fillId="5" borderId="0" xfId="0" applyNumberFormat="1" applyFont="1" applyFill="1" applyBorder="1" applyAlignment="1">
      <alignment horizontal="left" vertical="center" wrapText="1"/>
    </xf>
    <xf numFmtId="0" fontId="14" fillId="5" borderId="0"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1"/>
  <sheetViews>
    <sheetView tabSelected="1" view="pageBreakPreview" zoomScale="62" zoomScaleNormal="100" zoomScaleSheetLayoutView="62" workbookViewId="0">
      <pane ySplit="8" topLeftCell="A9" activePane="bottomLeft" state="frozen"/>
      <selection pane="bottomLeft" activeCell="A2" sqref="A2:J2"/>
    </sheetView>
  </sheetViews>
  <sheetFormatPr defaultRowHeight="15.75" outlineLevelRow="1" outlineLevelCol="1" x14ac:dyDescent="0.25"/>
  <cols>
    <col min="1" max="1" width="4.5703125" style="1" customWidth="1"/>
    <col min="2" max="2" width="33.7109375" style="20" customWidth="1"/>
    <col min="3" max="3" width="54.85546875" style="20" customWidth="1"/>
    <col min="4" max="4" width="52.85546875" style="15" customWidth="1"/>
    <col min="5" max="5" width="66.140625" style="1" customWidth="1"/>
    <col min="6" max="6" width="14.7109375" style="1" customWidth="1" outlineLevel="1"/>
    <col min="7" max="9" width="16.140625" style="1" customWidth="1" outlineLevel="1"/>
    <col min="10" max="10" width="20.140625" style="1" customWidth="1" outlineLevel="1"/>
    <col min="11" max="11" width="9.140625" style="1"/>
    <col min="12" max="13" width="10.28515625" style="1" bestFit="1" customWidth="1"/>
    <col min="14" max="14" width="9.28515625" style="1" bestFit="1" customWidth="1"/>
    <col min="15" max="15" width="10.28515625" style="1" bestFit="1" customWidth="1"/>
    <col min="16" max="16384" width="9.140625" style="1"/>
  </cols>
  <sheetData>
    <row r="1" spans="1:16" customFormat="1" ht="99.75" customHeight="1" x14ac:dyDescent="0.3">
      <c r="B1" s="21"/>
      <c r="C1" s="21"/>
      <c r="G1" s="86" t="s">
        <v>258</v>
      </c>
      <c r="H1" s="87"/>
      <c r="I1" s="87"/>
      <c r="J1" s="87"/>
    </row>
    <row r="2" spans="1:16" customFormat="1" x14ac:dyDescent="0.25">
      <c r="A2" s="82" t="s">
        <v>137</v>
      </c>
      <c r="B2" s="82"/>
      <c r="C2" s="82"/>
      <c r="D2" s="82"/>
      <c r="E2" s="82"/>
      <c r="F2" s="82"/>
      <c r="G2" s="82"/>
      <c r="H2" s="82"/>
      <c r="I2" s="82"/>
      <c r="J2" s="82"/>
    </row>
    <row r="3" spans="1:16" customFormat="1" ht="28.5" customHeight="1" thickBot="1" x14ac:dyDescent="0.3">
      <c r="A3" s="88" t="s">
        <v>138</v>
      </c>
      <c r="B3" s="88"/>
      <c r="C3" s="88"/>
      <c r="D3" s="88"/>
      <c r="E3" s="88"/>
      <c r="F3" s="88"/>
      <c r="G3" s="88"/>
      <c r="H3" s="88"/>
      <c r="I3" s="88"/>
      <c r="J3" s="88"/>
    </row>
    <row r="4" spans="1:16" customFormat="1" ht="16.5" thickBot="1" x14ac:dyDescent="0.3">
      <c r="A4" s="83" t="s">
        <v>0</v>
      </c>
      <c r="B4" s="83" t="s">
        <v>1</v>
      </c>
      <c r="C4" s="83" t="s">
        <v>145</v>
      </c>
      <c r="D4" s="83" t="s">
        <v>139</v>
      </c>
      <c r="E4" s="83" t="s">
        <v>140</v>
      </c>
      <c r="F4" s="95" t="s">
        <v>144</v>
      </c>
      <c r="G4" s="95"/>
      <c r="H4" s="95"/>
      <c r="I4" s="95"/>
      <c r="J4" s="96"/>
    </row>
    <row r="5" spans="1:16" s="11" customFormat="1" ht="32.25" customHeight="1" x14ac:dyDescent="0.25">
      <c r="A5" s="84"/>
      <c r="B5" s="84"/>
      <c r="C5" s="84"/>
      <c r="D5" s="84"/>
      <c r="E5" s="84"/>
      <c r="F5" s="92" t="s">
        <v>2</v>
      </c>
      <c r="G5" s="92" t="s">
        <v>3</v>
      </c>
      <c r="H5" s="92" t="s">
        <v>4</v>
      </c>
      <c r="I5" s="92" t="s">
        <v>5</v>
      </c>
      <c r="J5" s="92" t="s">
        <v>6</v>
      </c>
    </row>
    <row r="6" spans="1:16" s="11" customFormat="1" ht="32.25" customHeight="1" x14ac:dyDescent="0.25">
      <c r="A6" s="84"/>
      <c r="B6" s="84"/>
      <c r="C6" s="84"/>
      <c r="D6" s="84"/>
      <c r="E6" s="84"/>
      <c r="F6" s="93"/>
      <c r="G6" s="93"/>
      <c r="H6" s="93"/>
      <c r="I6" s="93"/>
      <c r="J6" s="93"/>
    </row>
    <row r="7" spans="1:16" s="11" customFormat="1" ht="32.25" customHeight="1" thickBot="1" x14ac:dyDescent="0.3">
      <c r="A7" s="85"/>
      <c r="B7" s="85"/>
      <c r="C7" s="85"/>
      <c r="D7" s="85"/>
      <c r="E7" s="85"/>
      <c r="F7" s="94"/>
      <c r="G7" s="94"/>
      <c r="H7" s="94"/>
      <c r="I7" s="94"/>
      <c r="J7" s="94"/>
    </row>
    <row r="8" spans="1:16" s="11" customFormat="1" ht="32.25" customHeight="1" thickBot="1" x14ac:dyDescent="0.3">
      <c r="A8" s="72">
        <v>1</v>
      </c>
      <c r="B8" s="72">
        <v>2</v>
      </c>
      <c r="C8" s="72">
        <v>3</v>
      </c>
      <c r="D8" s="72">
        <v>4</v>
      </c>
      <c r="E8" s="72">
        <v>5</v>
      </c>
      <c r="F8" s="72">
        <v>6</v>
      </c>
      <c r="G8" s="72">
        <v>7</v>
      </c>
      <c r="H8" s="72">
        <v>8</v>
      </c>
      <c r="I8" s="72">
        <v>9</v>
      </c>
      <c r="J8" s="72">
        <v>10</v>
      </c>
    </row>
    <row r="9" spans="1:16" s="2" customFormat="1" ht="24" customHeight="1" x14ac:dyDescent="0.25">
      <c r="A9" s="89" t="s">
        <v>7</v>
      </c>
      <c r="B9" s="89"/>
      <c r="C9" s="89"/>
      <c r="D9" s="89"/>
      <c r="E9" s="89"/>
      <c r="F9" s="89"/>
      <c r="G9" s="89"/>
      <c r="H9" s="89"/>
      <c r="I9" s="89"/>
      <c r="J9" s="89"/>
    </row>
    <row r="10" spans="1:16" s="2" customFormat="1" ht="24" customHeight="1" x14ac:dyDescent="0.25">
      <c r="A10" s="70"/>
      <c r="B10" s="70"/>
      <c r="C10" s="70"/>
      <c r="D10" s="70"/>
      <c r="E10" s="71" t="s">
        <v>141</v>
      </c>
      <c r="F10" s="23">
        <f>G10+H10+I10+J10</f>
        <v>604383.90186999994</v>
      </c>
      <c r="G10" s="23">
        <f>G12+G77</f>
        <v>281730.70999999996</v>
      </c>
      <c r="H10" s="23">
        <f>H12+H77</f>
        <v>75350.017259999993</v>
      </c>
      <c r="I10" s="23">
        <f>I12+I77</f>
        <v>56355.894610000003</v>
      </c>
      <c r="J10" s="23">
        <f>J12+J77</f>
        <v>190947.28</v>
      </c>
      <c r="L10" s="80">
        <f>G10/F10*100</f>
        <v>46.614529130956051</v>
      </c>
      <c r="M10" s="80">
        <f>H10/F10*100</f>
        <v>12.467244251023651</v>
      </c>
      <c r="N10" s="80">
        <f>I10/F10*100</f>
        <v>9.3245194710897312</v>
      </c>
      <c r="O10" s="80">
        <f>J10/F10*100</f>
        <v>31.593707146930566</v>
      </c>
      <c r="P10" s="80"/>
    </row>
    <row r="11" spans="1:16" s="2" customFormat="1" ht="23.25" customHeight="1" x14ac:dyDescent="0.25">
      <c r="A11" s="90" t="s">
        <v>8</v>
      </c>
      <c r="B11" s="90"/>
      <c r="C11" s="90"/>
      <c r="D11" s="90"/>
      <c r="E11" s="90"/>
      <c r="F11" s="90"/>
      <c r="G11" s="90"/>
      <c r="H11" s="90"/>
      <c r="I11" s="90"/>
      <c r="J11" s="90"/>
      <c r="L11" s="80"/>
      <c r="M11" s="80"/>
      <c r="N11" s="80"/>
      <c r="O11" s="80"/>
      <c r="P11" s="80"/>
    </row>
    <row r="12" spans="1:16" s="2" customFormat="1" ht="23.25" customHeight="1" x14ac:dyDescent="0.25">
      <c r="A12" s="69"/>
      <c r="B12" s="69"/>
      <c r="C12" s="69"/>
      <c r="D12" s="69"/>
      <c r="E12" s="29" t="s">
        <v>220</v>
      </c>
      <c r="F12" s="23">
        <f>G12+H12+I12+J12</f>
        <v>424454.30186999997</v>
      </c>
      <c r="G12" s="24">
        <f>G14+G24+G35+G41+G52+G56+G65+G72</f>
        <v>281730.70999999996</v>
      </c>
      <c r="H12" s="24">
        <f>H14+H24+H35+H41+H52+H56+H65+H72</f>
        <v>75350.017259999993</v>
      </c>
      <c r="I12" s="24">
        <f>I14+I24+I35+I41+I52+I56+I65+I72</f>
        <v>56355.894610000003</v>
      </c>
      <c r="J12" s="24">
        <f>J14+J24+J35+J41+J52+J56+J65+J72</f>
        <v>11017.68</v>
      </c>
      <c r="L12" s="80"/>
      <c r="M12" s="80"/>
      <c r="N12" s="80"/>
      <c r="O12" s="80"/>
      <c r="P12" s="80"/>
    </row>
    <row r="13" spans="1:16" s="2" customFormat="1" ht="21.75" customHeight="1" x14ac:dyDescent="0.25">
      <c r="A13" s="91" t="s">
        <v>9</v>
      </c>
      <c r="B13" s="91"/>
      <c r="C13" s="91"/>
      <c r="D13" s="91"/>
      <c r="E13" s="91"/>
      <c r="F13" s="91"/>
      <c r="G13" s="91"/>
      <c r="H13" s="91"/>
      <c r="I13" s="91"/>
      <c r="J13" s="91"/>
      <c r="L13" s="80">
        <f>G12/F12*100</f>
        <v>66.374803779533181</v>
      </c>
      <c r="M13" s="80">
        <f>H12/F12*100</f>
        <v>17.752209584879616</v>
      </c>
      <c r="N13" s="80">
        <f>I12/F12*100</f>
        <v>13.277258437884898</v>
      </c>
      <c r="O13" s="80">
        <f>J12/F12*100</f>
        <v>2.595728197702293</v>
      </c>
    </row>
    <row r="14" spans="1:16" s="2" customFormat="1" ht="21.75" customHeight="1" x14ac:dyDescent="0.25">
      <c r="A14" s="75"/>
      <c r="B14" s="75"/>
      <c r="C14" s="75"/>
      <c r="D14" s="75"/>
      <c r="E14" s="78" t="s">
        <v>221</v>
      </c>
      <c r="F14" s="23">
        <f t="shared" ref="F14:F19" si="0">G14+H14+I14+J14</f>
        <v>17019.22</v>
      </c>
      <c r="G14" s="26">
        <f>SUM(G15:G22)</f>
        <v>0</v>
      </c>
      <c r="H14" s="26">
        <f>SUM(H15:H22)</f>
        <v>15173.02</v>
      </c>
      <c r="I14" s="26">
        <f>SUM(I15:I22)</f>
        <v>1846.2000000000003</v>
      </c>
      <c r="J14" s="26">
        <f>SUM(J15:J22)</f>
        <v>0</v>
      </c>
    </row>
    <row r="15" spans="1:16" ht="75" customHeight="1" x14ac:dyDescent="0.25">
      <c r="A15" s="43">
        <v>1</v>
      </c>
      <c r="B15" s="40" t="s">
        <v>10</v>
      </c>
      <c r="C15" s="13" t="s">
        <v>11</v>
      </c>
      <c r="D15" s="50" t="s">
        <v>12</v>
      </c>
      <c r="E15" s="50" t="s">
        <v>148</v>
      </c>
      <c r="F15" s="35">
        <f t="shared" si="0"/>
        <v>0</v>
      </c>
      <c r="G15" s="35">
        <v>0</v>
      </c>
      <c r="H15" s="35">
        <v>0</v>
      </c>
      <c r="I15" s="35">
        <v>0</v>
      </c>
      <c r="J15" s="35">
        <v>0</v>
      </c>
    </row>
    <row r="16" spans="1:16" ht="68.25" customHeight="1" x14ac:dyDescent="0.25">
      <c r="A16" s="43">
        <v>2</v>
      </c>
      <c r="B16" s="48" t="s">
        <v>13</v>
      </c>
      <c r="C16" s="3" t="s">
        <v>11</v>
      </c>
      <c r="D16" s="12" t="s">
        <v>14</v>
      </c>
      <c r="E16" s="12" t="s">
        <v>149</v>
      </c>
      <c r="F16" s="35">
        <f t="shared" si="0"/>
        <v>7951.7</v>
      </c>
      <c r="G16" s="36">
        <v>0</v>
      </c>
      <c r="H16" s="36">
        <v>7156.5</v>
      </c>
      <c r="I16" s="36">
        <v>795.2</v>
      </c>
      <c r="J16" s="36">
        <v>0</v>
      </c>
    </row>
    <row r="17" spans="1:10" ht="67.5" customHeight="1" x14ac:dyDescent="0.25">
      <c r="A17" s="43">
        <v>3</v>
      </c>
      <c r="B17" s="14" t="s">
        <v>15</v>
      </c>
      <c r="C17" s="49" t="s">
        <v>11</v>
      </c>
      <c r="D17" s="50" t="s">
        <v>16</v>
      </c>
      <c r="E17" s="50" t="s">
        <v>148</v>
      </c>
      <c r="F17" s="35">
        <f t="shared" si="0"/>
        <v>0</v>
      </c>
      <c r="G17" s="36">
        <v>0</v>
      </c>
      <c r="H17" s="36">
        <v>0</v>
      </c>
      <c r="I17" s="36">
        <v>0</v>
      </c>
      <c r="J17" s="36">
        <v>0</v>
      </c>
    </row>
    <row r="18" spans="1:10" ht="173.25" customHeight="1" x14ac:dyDescent="0.25">
      <c r="A18" s="43">
        <v>4</v>
      </c>
      <c r="B18" s="14" t="s">
        <v>18</v>
      </c>
      <c r="C18" s="13" t="s">
        <v>11</v>
      </c>
      <c r="D18" s="3" t="s">
        <v>166</v>
      </c>
      <c r="E18" s="39" t="s">
        <v>150</v>
      </c>
      <c r="F18" s="35">
        <f t="shared" si="0"/>
        <v>148</v>
      </c>
      <c r="G18" s="37">
        <v>0</v>
      </c>
      <c r="H18" s="37">
        <v>0</v>
      </c>
      <c r="I18" s="37">
        <v>148</v>
      </c>
      <c r="J18" s="37">
        <v>0</v>
      </c>
    </row>
    <row r="19" spans="1:10" ht="192" customHeight="1" x14ac:dyDescent="0.25">
      <c r="A19" s="43">
        <v>5</v>
      </c>
      <c r="B19" s="14" t="s">
        <v>19</v>
      </c>
      <c r="C19" s="13" t="s">
        <v>11</v>
      </c>
      <c r="D19" s="3" t="s">
        <v>20</v>
      </c>
      <c r="E19" s="40" t="s">
        <v>151</v>
      </c>
      <c r="F19" s="35">
        <f t="shared" si="0"/>
        <v>0</v>
      </c>
      <c r="G19" s="37">
        <v>0</v>
      </c>
      <c r="H19" s="37">
        <v>0</v>
      </c>
      <c r="I19" s="37">
        <v>0</v>
      </c>
      <c r="J19" s="37">
        <v>0</v>
      </c>
    </row>
    <row r="20" spans="1:10" ht="93.75" customHeight="1" x14ac:dyDescent="0.25">
      <c r="A20" s="43">
        <v>6</v>
      </c>
      <c r="B20" s="13" t="s">
        <v>21</v>
      </c>
      <c r="C20" s="12" t="s">
        <v>229</v>
      </c>
      <c r="D20" s="51" t="s">
        <v>22</v>
      </c>
      <c r="E20" s="51" t="s">
        <v>146</v>
      </c>
      <c r="F20" s="38">
        <f>G20+H20+I20+J20</f>
        <v>232.15</v>
      </c>
      <c r="G20" s="36">
        <v>0</v>
      </c>
      <c r="H20" s="36">
        <v>0</v>
      </c>
      <c r="I20" s="36">
        <v>232.15</v>
      </c>
      <c r="J20" s="36">
        <v>0</v>
      </c>
    </row>
    <row r="21" spans="1:10" ht="123" customHeight="1" x14ac:dyDescent="0.25">
      <c r="A21" s="43">
        <v>7</v>
      </c>
      <c r="B21" s="14" t="s">
        <v>23</v>
      </c>
      <c r="C21" s="12" t="s">
        <v>147</v>
      </c>
      <c r="D21" s="49" t="s">
        <v>24</v>
      </c>
      <c r="E21" s="48" t="s">
        <v>152</v>
      </c>
      <c r="F21" s="41">
        <f>G21+H21+I21+J21</f>
        <v>4729.57</v>
      </c>
      <c r="G21" s="42">
        <v>0</v>
      </c>
      <c r="H21" s="42">
        <v>4256.6099999999997</v>
      </c>
      <c r="I21" s="42">
        <v>472.96</v>
      </c>
      <c r="J21" s="42">
        <v>0</v>
      </c>
    </row>
    <row r="22" spans="1:10" ht="123" customHeight="1" x14ac:dyDescent="0.25">
      <c r="A22" s="43">
        <v>8</v>
      </c>
      <c r="B22" s="40" t="s">
        <v>153</v>
      </c>
      <c r="C22" s="50" t="s">
        <v>11</v>
      </c>
      <c r="D22" s="3" t="s">
        <v>17</v>
      </c>
      <c r="E22" s="40" t="s">
        <v>228</v>
      </c>
      <c r="F22" s="44">
        <f>G22+H22+I22+J22</f>
        <v>3957.7999999999997</v>
      </c>
      <c r="G22" s="37">
        <v>0</v>
      </c>
      <c r="H22" s="37">
        <v>3759.91</v>
      </c>
      <c r="I22" s="37">
        <v>197.89</v>
      </c>
      <c r="J22" s="37">
        <v>0</v>
      </c>
    </row>
    <row r="23" spans="1:10" s="2" customFormat="1" ht="29.25" customHeight="1" x14ac:dyDescent="0.25">
      <c r="A23" s="99" t="s">
        <v>25</v>
      </c>
      <c r="B23" s="100"/>
      <c r="C23" s="100"/>
      <c r="D23" s="100"/>
      <c r="E23" s="100"/>
      <c r="F23" s="100"/>
      <c r="G23" s="100"/>
      <c r="H23" s="100"/>
      <c r="I23" s="100"/>
      <c r="J23" s="101"/>
    </row>
    <row r="24" spans="1:10" s="2" customFormat="1" ht="29.25" customHeight="1" x14ac:dyDescent="0.25">
      <c r="A24" s="53"/>
      <c r="B24" s="68"/>
      <c r="C24" s="68"/>
      <c r="D24" s="68"/>
      <c r="E24" s="73" t="s">
        <v>224</v>
      </c>
      <c r="F24" s="23">
        <f t="shared" ref="F24:F33" si="1">G24+H24+I24+J24</f>
        <v>27889.257259999998</v>
      </c>
      <c r="G24" s="26">
        <f>SUM(G25:G33)</f>
        <v>5030.8099999999995</v>
      </c>
      <c r="H24" s="26">
        <f>SUM(H25:H33)</f>
        <v>18602.017260000001</v>
      </c>
      <c r="I24" s="26">
        <f>SUM(I25:I33)</f>
        <v>4256.43</v>
      </c>
      <c r="J24" s="26">
        <f>SUM(J25:J33)</f>
        <v>0</v>
      </c>
    </row>
    <row r="25" spans="1:10" ht="118.5" customHeight="1" x14ac:dyDescent="0.25">
      <c r="A25" s="43">
        <v>1</v>
      </c>
      <c r="B25" s="3" t="s">
        <v>26</v>
      </c>
      <c r="C25" s="3" t="s">
        <v>27</v>
      </c>
      <c r="D25" s="10" t="s">
        <v>28</v>
      </c>
      <c r="E25" s="10" t="s">
        <v>157</v>
      </c>
      <c r="F25" s="45">
        <f t="shared" si="1"/>
        <v>18781.670000000002</v>
      </c>
      <c r="G25" s="46">
        <v>0</v>
      </c>
      <c r="H25" s="46">
        <v>16340.03</v>
      </c>
      <c r="I25" s="46">
        <v>2441.64</v>
      </c>
      <c r="J25" s="46">
        <v>0</v>
      </c>
    </row>
    <row r="26" spans="1:10" ht="110.25" customHeight="1" x14ac:dyDescent="0.25">
      <c r="A26" s="43">
        <v>2</v>
      </c>
      <c r="B26" s="13" t="s">
        <v>29</v>
      </c>
      <c r="C26" s="13" t="s">
        <v>27</v>
      </c>
      <c r="D26" s="40" t="s">
        <v>158</v>
      </c>
      <c r="E26" s="40" t="s">
        <v>148</v>
      </c>
      <c r="F26" s="47">
        <f t="shared" si="1"/>
        <v>0</v>
      </c>
      <c r="G26" s="52">
        <v>0</v>
      </c>
      <c r="H26" s="52">
        <v>0</v>
      </c>
      <c r="I26" s="52">
        <v>0</v>
      </c>
      <c r="J26" s="52">
        <v>0</v>
      </c>
    </row>
    <row r="27" spans="1:10" ht="65.25" customHeight="1" x14ac:dyDescent="0.25">
      <c r="A27" s="43">
        <v>3</v>
      </c>
      <c r="B27" s="13" t="s">
        <v>30</v>
      </c>
      <c r="C27" s="13" t="s">
        <v>27</v>
      </c>
      <c r="D27" s="40" t="s">
        <v>31</v>
      </c>
      <c r="E27" s="40" t="s">
        <v>148</v>
      </c>
      <c r="F27" s="47">
        <f t="shared" si="1"/>
        <v>0</v>
      </c>
      <c r="G27" s="52">
        <v>0</v>
      </c>
      <c r="H27" s="52">
        <v>0</v>
      </c>
      <c r="I27" s="52">
        <v>0</v>
      </c>
      <c r="J27" s="52">
        <v>0</v>
      </c>
    </row>
    <row r="28" spans="1:10" ht="82.5" customHeight="1" x14ac:dyDescent="0.25">
      <c r="A28" s="43">
        <v>4</v>
      </c>
      <c r="B28" s="3" t="s">
        <v>32</v>
      </c>
      <c r="C28" s="3" t="s">
        <v>27</v>
      </c>
      <c r="D28" s="40" t="s">
        <v>33</v>
      </c>
      <c r="E28" s="40" t="s">
        <v>148</v>
      </c>
      <c r="F28" s="47">
        <f t="shared" si="1"/>
        <v>0</v>
      </c>
      <c r="G28" s="52">
        <v>0</v>
      </c>
      <c r="H28" s="52">
        <v>0</v>
      </c>
      <c r="I28" s="52">
        <v>0</v>
      </c>
      <c r="J28" s="52">
        <v>0</v>
      </c>
    </row>
    <row r="29" spans="1:10" ht="108.75" customHeight="1" x14ac:dyDescent="0.25">
      <c r="A29" s="43">
        <v>5</v>
      </c>
      <c r="B29" s="12" t="s">
        <v>34</v>
      </c>
      <c r="C29" s="12" t="s">
        <v>154</v>
      </c>
      <c r="D29" s="40" t="s">
        <v>35</v>
      </c>
      <c r="E29" s="40" t="s">
        <v>174</v>
      </c>
      <c r="F29" s="47">
        <f t="shared" si="1"/>
        <v>806.67</v>
      </c>
      <c r="G29" s="52">
        <v>0</v>
      </c>
      <c r="H29" s="52">
        <v>0</v>
      </c>
      <c r="I29" s="52">
        <v>806.67</v>
      </c>
      <c r="J29" s="52">
        <v>0</v>
      </c>
    </row>
    <row r="30" spans="1:10" ht="108.75" customHeight="1" x14ac:dyDescent="0.25">
      <c r="A30" s="43">
        <v>6</v>
      </c>
      <c r="B30" s="12" t="s">
        <v>163</v>
      </c>
      <c r="C30" s="12" t="s">
        <v>27</v>
      </c>
      <c r="D30" s="40" t="s">
        <v>17</v>
      </c>
      <c r="E30" s="40" t="s">
        <v>164</v>
      </c>
      <c r="F30" s="47">
        <f t="shared" si="1"/>
        <v>420</v>
      </c>
      <c r="G30" s="52">
        <v>0</v>
      </c>
      <c r="H30" s="52">
        <v>0</v>
      </c>
      <c r="I30" s="52">
        <v>420</v>
      </c>
      <c r="J30" s="52">
        <v>0</v>
      </c>
    </row>
    <row r="31" spans="1:10" ht="108.75" customHeight="1" x14ac:dyDescent="0.25">
      <c r="A31" s="43">
        <v>7</v>
      </c>
      <c r="B31" s="14" t="s">
        <v>160</v>
      </c>
      <c r="C31" s="14" t="s">
        <v>27</v>
      </c>
      <c r="D31" s="40" t="s">
        <v>17</v>
      </c>
      <c r="E31" s="40" t="s">
        <v>161</v>
      </c>
      <c r="F31" s="47">
        <f t="shared" si="1"/>
        <v>328.7</v>
      </c>
      <c r="G31" s="52">
        <v>233.7</v>
      </c>
      <c r="H31" s="52">
        <v>62.1</v>
      </c>
      <c r="I31" s="52">
        <v>32.9</v>
      </c>
      <c r="J31" s="52">
        <v>0</v>
      </c>
    </row>
    <row r="32" spans="1:10" ht="108.75" customHeight="1" x14ac:dyDescent="0.25">
      <c r="A32" s="57">
        <v>8</v>
      </c>
      <c r="B32" s="14" t="s">
        <v>159</v>
      </c>
      <c r="C32" s="14" t="s">
        <v>27</v>
      </c>
      <c r="D32" s="40" t="s">
        <v>17</v>
      </c>
      <c r="E32" s="40" t="s">
        <v>162</v>
      </c>
      <c r="F32" s="47">
        <f t="shared" si="1"/>
        <v>2000</v>
      </c>
      <c r="G32" s="52">
        <v>0</v>
      </c>
      <c r="H32" s="52">
        <v>2000</v>
      </c>
      <c r="I32" s="52">
        <v>0</v>
      </c>
      <c r="J32" s="52">
        <v>0</v>
      </c>
    </row>
    <row r="33" spans="1:10" ht="78" customHeight="1" x14ac:dyDescent="0.25">
      <c r="A33" s="74">
        <v>9</v>
      </c>
      <c r="B33" s="14" t="s">
        <v>156</v>
      </c>
      <c r="C33" s="14" t="s">
        <v>154</v>
      </c>
      <c r="D33" s="14" t="s">
        <v>17</v>
      </c>
      <c r="E33" s="14" t="s">
        <v>155</v>
      </c>
      <c r="F33" s="67">
        <f t="shared" si="1"/>
        <v>5552.2172600000004</v>
      </c>
      <c r="G33" s="56">
        <v>4797.1099999999997</v>
      </c>
      <c r="H33" s="56">
        <v>199.88726</v>
      </c>
      <c r="I33" s="56">
        <v>555.22</v>
      </c>
      <c r="J33" s="56">
        <v>0</v>
      </c>
    </row>
    <row r="34" spans="1:10" ht="17.25" customHeight="1" x14ac:dyDescent="0.25">
      <c r="A34" s="99" t="s">
        <v>36</v>
      </c>
      <c r="B34" s="100"/>
      <c r="C34" s="100"/>
      <c r="D34" s="100"/>
      <c r="E34" s="100"/>
      <c r="F34" s="100"/>
      <c r="G34" s="100"/>
      <c r="H34" s="100"/>
      <c r="I34" s="100"/>
      <c r="J34" s="101"/>
    </row>
    <row r="35" spans="1:10" ht="17.25" customHeight="1" x14ac:dyDescent="0.25">
      <c r="A35" s="53"/>
      <c r="B35" s="58"/>
      <c r="C35" s="58"/>
      <c r="D35" s="58"/>
      <c r="E35" s="28" t="s">
        <v>142</v>
      </c>
      <c r="F35" s="26">
        <f>SUM(F36:F39)</f>
        <v>1576.63725</v>
      </c>
      <c r="G35" s="26">
        <f>SUM(G36:G39)</f>
        <v>0</v>
      </c>
      <c r="H35" s="26">
        <f>SUM(H36:H39)</f>
        <v>787.59</v>
      </c>
      <c r="I35" s="26">
        <f>SUM(I36:I39)</f>
        <v>789.04725000000008</v>
      </c>
      <c r="J35" s="26">
        <f>SUM(J36:J39)</f>
        <v>0</v>
      </c>
    </row>
    <row r="36" spans="1:10" ht="91.5" customHeight="1" x14ac:dyDescent="0.25">
      <c r="A36" s="43">
        <v>1</v>
      </c>
      <c r="B36" s="49" t="s">
        <v>37</v>
      </c>
      <c r="C36" s="49" t="s">
        <v>38</v>
      </c>
      <c r="D36" s="10" t="s">
        <v>39</v>
      </c>
      <c r="E36" s="3" t="s">
        <v>170</v>
      </c>
      <c r="F36" s="47">
        <f>G36+H36+I36+J36</f>
        <v>348.67725000000002</v>
      </c>
      <c r="G36" s="37">
        <v>0</v>
      </c>
      <c r="H36" s="37">
        <v>0</v>
      </c>
      <c r="I36" s="37">
        <v>348.67725000000002</v>
      </c>
      <c r="J36" s="37">
        <v>0</v>
      </c>
    </row>
    <row r="37" spans="1:10" ht="67.5" customHeight="1" x14ac:dyDescent="0.25">
      <c r="A37" s="43">
        <v>2</v>
      </c>
      <c r="B37" s="13" t="s">
        <v>41</v>
      </c>
      <c r="C37" s="13" t="s">
        <v>38</v>
      </c>
      <c r="D37" s="10" t="s">
        <v>40</v>
      </c>
      <c r="E37" s="3" t="s">
        <v>168</v>
      </c>
      <c r="F37" s="47">
        <f>G37+H37+I37+J37</f>
        <v>121.44999999999999</v>
      </c>
      <c r="G37" s="37">
        <v>0</v>
      </c>
      <c r="H37" s="37">
        <v>63.51</v>
      </c>
      <c r="I37" s="37">
        <v>57.94</v>
      </c>
      <c r="J37" s="37">
        <v>0</v>
      </c>
    </row>
    <row r="38" spans="1:10" s="4" customFormat="1" ht="73.5" customHeight="1" x14ac:dyDescent="0.25">
      <c r="A38" s="54">
        <v>3</v>
      </c>
      <c r="B38" s="50" t="s">
        <v>42</v>
      </c>
      <c r="C38" s="40" t="s">
        <v>43</v>
      </c>
      <c r="D38" s="51" t="s">
        <v>40</v>
      </c>
      <c r="E38" s="51" t="s">
        <v>169</v>
      </c>
      <c r="F38" s="47">
        <f>G38+H38+I38+J38</f>
        <v>65.790000000000006</v>
      </c>
      <c r="G38" s="36">
        <v>0</v>
      </c>
      <c r="H38" s="36">
        <v>0</v>
      </c>
      <c r="I38" s="36">
        <v>65.790000000000006</v>
      </c>
      <c r="J38" s="36">
        <v>0</v>
      </c>
    </row>
    <row r="39" spans="1:10" s="4" customFormat="1" ht="73.5" customHeight="1" x14ac:dyDescent="0.25">
      <c r="A39" s="54">
        <v>4</v>
      </c>
      <c r="B39" s="50" t="s">
        <v>165</v>
      </c>
      <c r="C39" s="40" t="s">
        <v>43</v>
      </c>
      <c r="D39" s="50" t="s">
        <v>17</v>
      </c>
      <c r="E39" s="50" t="s">
        <v>167</v>
      </c>
      <c r="F39" s="47">
        <f>G39+H39+I39+J39</f>
        <v>1040.72</v>
      </c>
      <c r="G39" s="36">
        <v>0</v>
      </c>
      <c r="H39" s="36">
        <v>724.08</v>
      </c>
      <c r="I39" s="36">
        <v>316.64</v>
      </c>
      <c r="J39" s="36">
        <v>0</v>
      </c>
    </row>
    <row r="40" spans="1:10" s="2" customFormat="1" ht="21.75" customHeight="1" x14ac:dyDescent="0.25">
      <c r="A40" s="99" t="s">
        <v>44</v>
      </c>
      <c r="B40" s="100"/>
      <c r="C40" s="100"/>
      <c r="D40" s="100"/>
      <c r="E40" s="100"/>
      <c r="F40" s="100"/>
      <c r="G40" s="100"/>
      <c r="H40" s="100"/>
      <c r="I40" s="100"/>
      <c r="J40" s="101"/>
    </row>
    <row r="41" spans="1:10" s="2" customFormat="1" ht="21.75" customHeight="1" x14ac:dyDescent="0.25">
      <c r="A41" s="53"/>
      <c r="B41" s="68"/>
      <c r="C41" s="68"/>
      <c r="D41" s="68"/>
      <c r="E41" s="73" t="s">
        <v>225</v>
      </c>
      <c r="F41" s="23">
        <f t="shared" ref="F41:F46" si="2">G41+H41+I41+J41</f>
        <v>23015.83</v>
      </c>
      <c r="G41" s="26">
        <f>SUM(G42:G50)</f>
        <v>0</v>
      </c>
      <c r="H41" s="26">
        <f>SUM(H42:H50)</f>
        <v>11998.15</v>
      </c>
      <c r="I41" s="26">
        <f>SUM(I42:I50)</f>
        <v>0</v>
      </c>
      <c r="J41" s="26">
        <f>SUM(J42:J50)</f>
        <v>11017.68</v>
      </c>
    </row>
    <row r="42" spans="1:10" ht="57.75" customHeight="1" outlineLevel="1" x14ac:dyDescent="0.25">
      <c r="A42" s="55" t="s">
        <v>45</v>
      </c>
      <c r="B42" s="3" t="s">
        <v>46</v>
      </c>
      <c r="C42" s="3" t="s">
        <v>47</v>
      </c>
      <c r="D42" s="3" t="s">
        <v>40</v>
      </c>
      <c r="E42" s="3" t="s">
        <v>169</v>
      </c>
      <c r="F42" s="47">
        <f t="shared" si="2"/>
        <v>4729.3100000000004</v>
      </c>
      <c r="G42" s="52">
        <v>0</v>
      </c>
      <c r="H42" s="52">
        <v>4681.3</v>
      </c>
      <c r="I42" s="52">
        <v>0</v>
      </c>
      <c r="J42" s="52">
        <v>48.01</v>
      </c>
    </row>
    <row r="43" spans="1:10" ht="61.5" customHeight="1" outlineLevel="1" x14ac:dyDescent="0.25">
      <c r="A43" s="55" t="s">
        <v>48</v>
      </c>
      <c r="B43" s="3" t="s">
        <v>49</v>
      </c>
      <c r="C43" s="3" t="s">
        <v>47</v>
      </c>
      <c r="D43" s="3" t="s">
        <v>50</v>
      </c>
      <c r="E43" s="3" t="s">
        <v>207</v>
      </c>
      <c r="F43" s="47">
        <f t="shared" si="2"/>
        <v>0</v>
      </c>
      <c r="G43" s="52">
        <v>0</v>
      </c>
      <c r="H43" s="52">
        <v>0</v>
      </c>
      <c r="I43" s="52">
        <v>0</v>
      </c>
      <c r="J43" s="52">
        <v>0</v>
      </c>
    </row>
    <row r="44" spans="1:10" ht="72.75" customHeight="1" outlineLevel="1" x14ac:dyDescent="0.25">
      <c r="A44" s="55" t="s">
        <v>51</v>
      </c>
      <c r="B44" s="3" t="s">
        <v>52</v>
      </c>
      <c r="C44" s="3" t="s">
        <v>47</v>
      </c>
      <c r="D44" s="3" t="s">
        <v>53</v>
      </c>
      <c r="E44" s="3" t="s">
        <v>208</v>
      </c>
      <c r="F44" s="47">
        <f t="shared" si="2"/>
        <v>2220.54</v>
      </c>
      <c r="G44" s="52">
        <v>0</v>
      </c>
      <c r="H44" s="52">
        <v>2220.54</v>
      </c>
      <c r="I44" s="52">
        <v>0</v>
      </c>
      <c r="J44" s="52">
        <v>0</v>
      </c>
    </row>
    <row r="45" spans="1:10" ht="76.5" customHeight="1" outlineLevel="1" x14ac:dyDescent="0.25">
      <c r="A45" s="55" t="s">
        <v>54</v>
      </c>
      <c r="B45" s="3" t="s">
        <v>56</v>
      </c>
      <c r="C45" s="3" t="s">
        <v>47</v>
      </c>
      <c r="D45" s="3" t="s">
        <v>57</v>
      </c>
      <c r="E45" s="3" t="s">
        <v>209</v>
      </c>
      <c r="F45" s="47">
        <f t="shared" si="2"/>
        <v>0</v>
      </c>
      <c r="G45" s="52">
        <v>0</v>
      </c>
      <c r="H45" s="52">
        <v>0</v>
      </c>
      <c r="I45" s="52">
        <v>0</v>
      </c>
      <c r="J45" s="52">
        <v>0</v>
      </c>
    </row>
    <row r="46" spans="1:10" ht="65.25" customHeight="1" outlineLevel="1" x14ac:dyDescent="0.25">
      <c r="A46" s="55" t="s">
        <v>55</v>
      </c>
      <c r="B46" s="3" t="s">
        <v>59</v>
      </c>
      <c r="C46" s="3" t="s">
        <v>47</v>
      </c>
      <c r="D46" s="3" t="s">
        <v>60</v>
      </c>
      <c r="E46" s="3" t="s">
        <v>210</v>
      </c>
      <c r="F46" s="47">
        <f t="shared" si="2"/>
        <v>0</v>
      </c>
      <c r="G46" s="52">
        <v>0</v>
      </c>
      <c r="H46" s="52">
        <v>0</v>
      </c>
      <c r="I46" s="52">
        <v>0</v>
      </c>
      <c r="J46" s="52">
        <v>0</v>
      </c>
    </row>
    <row r="47" spans="1:10" ht="54" customHeight="1" outlineLevel="1" x14ac:dyDescent="0.25">
      <c r="A47" s="55" t="s">
        <v>58</v>
      </c>
      <c r="B47" s="3" t="s">
        <v>63</v>
      </c>
      <c r="C47" s="3" t="s">
        <v>47</v>
      </c>
      <c r="D47" s="3" t="s">
        <v>64</v>
      </c>
      <c r="E47" s="3" t="s">
        <v>211</v>
      </c>
      <c r="F47" s="47">
        <f>G47+H47+I47+J47</f>
        <v>0</v>
      </c>
      <c r="G47" s="52">
        <v>0</v>
      </c>
      <c r="H47" s="52">
        <v>0</v>
      </c>
      <c r="I47" s="52">
        <v>0</v>
      </c>
      <c r="J47" s="52">
        <v>0</v>
      </c>
    </row>
    <row r="48" spans="1:10" ht="88.5" customHeight="1" outlineLevel="1" x14ac:dyDescent="0.25">
      <c r="A48" s="55" t="s">
        <v>61</v>
      </c>
      <c r="B48" s="3" t="s">
        <v>65</v>
      </c>
      <c r="C48" s="3" t="s">
        <v>47</v>
      </c>
      <c r="D48" s="40" t="s">
        <v>66</v>
      </c>
      <c r="E48" s="40" t="s">
        <v>212</v>
      </c>
      <c r="F48" s="47">
        <f>G48+H48+I48+J48</f>
        <v>1213.5</v>
      </c>
      <c r="G48" s="56">
        <v>0</v>
      </c>
      <c r="H48" s="56">
        <v>1213.5</v>
      </c>
      <c r="I48" s="56">
        <v>0</v>
      </c>
      <c r="J48" s="56">
        <v>0</v>
      </c>
    </row>
    <row r="49" spans="1:10" ht="88.5" customHeight="1" outlineLevel="1" x14ac:dyDescent="0.25">
      <c r="A49" s="55" t="s">
        <v>62</v>
      </c>
      <c r="B49" s="3" t="s">
        <v>67</v>
      </c>
      <c r="C49" s="3" t="s">
        <v>47</v>
      </c>
      <c r="D49" s="3" t="s">
        <v>40</v>
      </c>
      <c r="E49" s="3" t="s">
        <v>207</v>
      </c>
      <c r="F49" s="47">
        <f>G49+H49+I49+J49</f>
        <v>0</v>
      </c>
      <c r="G49" s="52">
        <v>0</v>
      </c>
      <c r="H49" s="52">
        <v>0</v>
      </c>
      <c r="I49" s="52">
        <v>0</v>
      </c>
      <c r="J49" s="52">
        <v>0</v>
      </c>
    </row>
    <row r="50" spans="1:10" ht="84.75" customHeight="1" outlineLevel="1" x14ac:dyDescent="0.25">
      <c r="A50" s="81" t="s">
        <v>238</v>
      </c>
      <c r="B50" s="40" t="s">
        <v>239</v>
      </c>
      <c r="C50" s="40" t="s">
        <v>240</v>
      </c>
      <c r="D50" s="40" t="s">
        <v>17</v>
      </c>
      <c r="E50" s="40" t="s">
        <v>241</v>
      </c>
      <c r="F50" s="47">
        <f>G50+H50+I50+J50</f>
        <v>14852.48</v>
      </c>
      <c r="G50" s="52">
        <v>0</v>
      </c>
      <c r="H50" s="52">
        <v>3882.81</v>
      </c>
      <c r="I50" s="52">
        <v>0</v>
      </c>
      <c r="J50" s="52">
        <v>10969.67</v>
      </c>
    </row>
    <row r="51" spans="1:10" s="2" customFormat="1" ht="24.75" customHeight="1" x14ac:dyDescent="0.25">
      <c r="A51" s="102" t="s">
        <v>68</v>
      </c>
      <c r="B51" s="100"/>
      <c r="C51" s="100"/>
      <c r="D51" s="100"/>
      <c r="E51" s="100"/>
      <c r="F51" s="100"/>
      <c r="G51" s="100"/>
      <c r="H51" s="100"/>
      <c r="I51" s="100"/>
      <c r="J51" s="100"/>
    </row>
    <row r="52" spans="1:10" s="2" customFormat="1" ht="24.75" customHeight="1" x14ac:dyDescent="0.25">
      <c r="A52" s="25"/>
      <c r="B52" s="27"/>
      <c r="C52" s="27"/>
      <c r="D52" s="58"/>
      <c r="E52" s="28" t="s">
        <v>226</v>
      </c>
      <c r="F52" s="23">
        <f>G52+H52+I52+J52</f>
        <v>15472.74</v>
      </c>
      <c r="G52" s="26">
        <f>SUM(G53:G54)</f>
        <v>1400.23</v>
      </c>
      <c r="H52" s="26">
        <f>SUM(H53:H54)</f>
        <v>10854.18</v>
      </c>
      <c r="I52" s="26">
        <f>SUM(I53:I54)</f>
        <v>3218.33</v>
      </c>
      <c r="J52" s="26">
        <f>SUM(J53:J54)</f>
        <v>0</v>
      </c>
    </row>
    <row r="53" spans="1:10" ht="120.75" customHeight="1" x14ac:dyDescent="0.25">
      <c r="A53" s="43">
        <v>1</v>
      </c>
      <c r="B53" s="13" t="s">
        <v>70</v>
      </c>
      <c r="C53" s="13" t="s">
        <v>69</v>
      </c>
      <c r="D53" s="3" t="s">
        <v>171</v>
      </c>
      <c r="E53" s="3" t="s">
        <v>173</v>
      </c>
      <c r="F53" s="47">
        <f>G53+H53+I53+J53</f>
        <v>15472.74</v>
      </c>
      <c r="G53" s="37">
        <v>1400.23</v>
      </c>
      <c r="H53" s="37">
        <v>10854.18</v>
      </c>
      <c r="I53" s="37">
        <v>3218.33</v>
      </c>
      <c r="J53" s="37">
        <v>0</v>
      </c>
    </row>
    <row r="54" spans="1:10" ht="127.5" customHeight="1" x14ac:dyDescent="0.25">
      <c r="A54" s="43">
        <v>2</v>
      </c>
      <c r="B54" s="13" t="s">
        <v>71</v>
      </c>
      <c r="C54" s="13" t="s">
        <v>72</v>
      </c>
      <c r="D54" s="12" t="s">
        <v>73</v>
      </c>
      <c r="E54" s="12" t="s">
        <v>172</v>
      </c>
      <c r="F54" s="47" t="s">
        <v>17</v>
      </c>
      <c r="G54" s="36" t="s">
        <v>17</v>
      </c>
      <c r="H54" s="36" t="s">
        <v>17</v>
      </c>
      <c r="I54" s="36" t="s">
        <v>17</v>
      </c>
      <c r="J54" s="36" t="s">
        <v>17</v>
      </c>
    </row>
    <row r="55" spans="1:10" s="2" customFormat="1" ht="23.25" customHeight="1" x14ac:dyDescent="0.25">
      <c r="A55" s="99" t="s">
        <v>74</v>
      </c>
      <c r="B55" s="100"/>
      <c r="C55" s="100"/>
      <c r="D55" s="100"/>
      <c r="E55" s="100"/>
      <c r="F55" s="100"/>
      <c r="G55" s="100"/>
      <c r="H55" s="100"/>
      <c r="I55" s="100"/>
      <c r="J55" s="101"/>
    </row>
    <row r="56" spans="1:10" s="2" customFormat="1" ht="23.25" customHeight="1" x14ac:dyDescent="0.25">
      <c r="A56" s="53"/>
      <c r="B56" s="68"/>
      <c r="C56" s="68"/>
      <c r="D56" s="68"/>
      <c r="E56" s="73" t="s">
        <v>227</v>
      </c>
      <c r="F56" s="23">
        <f t="shared" ref="F56:F61" si="3">G56+H56+I56+J56</f>
        <v>3977.8973599999999</v>
      </c>
      <c r="G56" s="26">
        <f>SUM(G57:G63)</f>
        <v>0</v>
      </c>
      <c r="H56" s="26">
        <f>SUM(H57:H63)</f>
        <v>0</v>
      </c>
      <c r="I56" s="26">
        <f>SUM(I57:I63)</f>
        <v>3977.8973599999999</v>
      </c>
      <c r="J56" s="26">
        <f>SUM(J57:J63)</f>
        <v>0</v>
      </c>
    </row>
    <row r="57" spans="1:10" ht="138" customHeight="1" x14ac:dyDescent="0.25">
      <c r="A57" s="43">
        <v>1</v>
      </c>
      <c r="B57" s="13" t="s">
        <v>75</v>
      </c>
      <c r="C57" s="13" t="s">
        <v>230</v>
      </c>
      <c r="D57" s="40" t="s">
        <v>136</v>
      </c>
      <c r="E57" s="40" t="s">
        <v>191</v>
      </c>
      <c r="F57" s="47">
        <f t="shared" si="3"/>
        <v>1973.77</v>
      </c>
      <c r="G57" s="37">
        <v>0</v>
      </c>
      <c r="H57" s="37">
        <v>0</v>
      </c>
      <c r="I57" s="37">
        <v>1973.77</v>
      </c>
      <c r="J57" s="37">
        <v>0</v>
      </c>
    </row>
    <row r="58" spans="1:10" ht="231" customHeight="1" x14ac:dyDescent="0.25">
      <c r="A58" s="43">
        <v>2</v>
      </c>
      <c r="B58" s="13" t="s">
        <v>77</v>
      </c>
      <c r="C58" s="13" t="s">
        <v>76</v>
      </c>
      <c r="D58" s="40" t="s">
        <v>136</v>
      </c>
      <c r="E58" s="40" t="s">
        <v>188</v>
      </c>
      <c r="F58" s="47">
        <f t="shared" si="3"/>
        <v>0</v>
      </c>
      <c r="G58" s="37">
        <v>0</v>
      </c>
      <c r="H58" s="37">
        <v>0</v>
      </c>
      <c r="I58" s="37">
        <v>0</v>
      </c>
      <c r="J58" s="37">
        <v>0</v>
      </c>
    </row>
    <row r="59" spans="1:10" ht="212.25" customHeight="1" x14ac:dyDescent="0.25">
      <c r="A59" s="43">
        <v>3</v>
      </c>
      <c r="B59" s="13" t="s">
        <v>78</v>
      </c>
      <c r="C59" s="13" t="s">
        <v>76</v>
      </c>
      <c r="D59" s="40" t="s">
        <v>79</v>
      </c>
      <c r="E59" s="40" t="s">
        <v>176</v>
      </c>
      <c r="F59" s="44">
        <f t="shared" si="3"/>
        <v>2004.12736</v>
      </c>
      <c r="G59" s="36">
        <v>0</v>
      </c>
      <c r="H59" s="36">
        <v>0</v>
      </c>
      <c r="I59" s="36">
        <v>2004.12736</v>
      </c>
      <c r="J59" s="36">
        <v>0</v>
      </c>
    </row>
    <row r="60" spans="1:10" ht="105" customHeight="1" x14ac:dyDescent="0.25">
      <c r="A60" s="43">
        <v>4</v>
      </c>
      <c r="B60" s="13" t="s">
        <v>80</v>
      </c>
      <c r="C60" s="13" t="s">
        <v>76</v>
      </c>
      <c r="D60" s="14" t="s">
        <v>81</v>
      </c>
      <c r="E60" s="14" t="s">
        <v>189</v>
      </c>
      <c r="F60" s="47">
        <v>0</v>
      </c>
      <c r="G60" s="52">
        <v>0</v>
      </c>
      <c r="H60" s="52">
        <v>0</v>
      </c>
      <c r="I60" s="52">
        <v>0</v>
      </c>
      <c r="J60" s="52">
        <v>0</v>
      </c>
    </row>
    <row r="61" spans="1:10" s="5" customFormat="1" ht="118.5" customHeight="1" x14ac:dyDescent="0.25">
      <c r="A61" s="57">
        <v>5</v>
      </c>
      <c r="B61" s="40" t="s">
        <v>82</v>
      </c>
      <c r="C61" s="40" t="s">
        <v>76</v>
      </c>
      <c r="D61" s="40" t="s">
        <v>136</v>
      </c>
      <c r="E61" s="40" t="s">
        <v>183</v>
      </c>
      <c r="F61" s="47">
        <f t="shared" si="3"/>
        <v>0</v>
      </c>
      <c r="G61" s="52">
        <v>0</v>
      </c>
      <c r="H61" s="52">
        <v>0</v>
      </c>
      <c r="I61" s="52">
        <v>0</v>
      </c>
      <c r="J61" s="52">
        <v>0</v>
      </c>
    </row>
    <row r="62" spans="1:10" s="5" customFormat="1" ht="81" customHeight="1" x14ac:dyDescent="0.25">
      <c r="A62" s="57">
        <v>6</v>
      </c>
      <c r="B62" s="14" t="s">
        <v>182</v>
      </c>
      <c r="C62" s="40" t="s">
        <v>76</v>
      </c>
      <c r="D62" s="40" t="s">
        <v>17</v>
      </c>
      <c r="E62" s="40" t="s">
        <v>237</v>
      </c>
      <c r="F62" s="47">
        <v>0</v>
      </c>
      <c r="G62" s="52">
        <v>0</v>
      </c>
      <c r="H62" s="52">
        <v>0</v>
      </c>
      <c r="I62" s="52">
        <v>0</v>
      </c>
      <c r="J62" s="52">
        <v>0</v>
      </c>
    </row>
    <row r="63" spans="1:10" s="5" customFormat="1" ht="87" customHeight="1" x14ac:dyDescent="0.25">
      <c r="A63" s="57">
        <v>7</v>
      </c>
      <c r="B63" s="14" t="s">
        <v>83</v>
      </c>
      <c r="C63" s="14" t="s">
        <v>84</v>
      </c>
      <c r="D63" s="40" t="s">
        <v>85</v>
      </c>
      <c r="E63" s="40" t="s">
        <v>257</v>
      </c>
      <c r="F63" s="52">
        <v>0</v>
      </c>
      <c r="G63" s="52">
        <v>0</v>
      </c>
      <c r="H63" s="52">
        <v>0</v>
      </c>
      <c r="I63" s="52">
        <v>0</v>
      </c>
      <c r="J63" s="52">
        <v>0</v>
      </c>
    </row>
    <row r="64" spans="1:10" s="2" customFormat="1" ht="23.25" customHeight="1" x14ac:dyDescent="0.25">
      <c r="A64" s="99" t="s">
        <v>86</v>
      </c>
      <c r="B64" s="100"/>
      <c r="C64" s="100"/>
      <c r="D64" s="100"/>
      <c r="E64" s="100"/>
      <c r="F64" s="100"/>
      <c r="G64" s="100"/>
      <c r="H64" s="100"/>
      <c r="I64" s="100"/>
      <c r="J64" s="101"/>
    </row>
    <row r="65" spans="1:10" s="2" customFormat="1" ht="23.25" customHeight="1" x14ac:dyDescent="0.25">
      <c r="A65" s="53"/>
      <c r="B65" s="68"/>
      <c r="C65" s="68"/>
      <c r="D65" s="68"/>
      <c r="E65" s="76" t="s">
        <v>143</v>
      </c>
      <c r="F65" s="23">
        <f>G65+H65+I65+J65</f>
        <v>335300.75</v>
      </c>
      <c r="G65" s="26">
        <f>SUM(G66:G70)</f>
        <v>275299.67</v>
      </c>
      <c r="H65" s="26">
        <f>SUM(H66:H70)</f>
        <v>17935.059999999998</v>
      </c>
      <c r="I65" s="26">
        <f>SUM(I66:I70)</f>
        <v>42066.020000000004</v>
      </c>
      <c r="J65" s="26">
        <f>SUM(J66:J70)</f>
        <v>0</v>
      </c>
    </row>
    <row r="66" spans="1:10" ht="102" customHeight="1" x14ac:dyDescent="0.25">
      <c r="A66" s="43">
        <v>1</v>
      </c>
      <c r="B66" s="13" t="s">
        <v>87</v>
      </c>
      <c r="C66" s="13" t="s">
        <v>88</v>
      </c>
      <c r="D66" s="40" t="s">
        <v>177</v>
      </c>
      <c r="E66" s="40" t="s">
        <v>178</v>
      </c>
      <c r="F66" s="44">
        <f>G66+H66+I66+J66</f>
        <v>247471.61</v>
      </c>
      <c r="G66" s="36">
        <v>206643.96</v>
      </c>
      <c r="H66" s="36">
        <v>0</v>
      </c>
      <c r="I66" s="36">
        <v>40827.65</v>
      </c>
      <c r="J66" s="36">
        <v>0</v>
      </c>
    </row>
    <row r="67" spans="1:10" ht="108.75" customHeight="1" x14ac:dyDescent="0.25">
      <c r="A67" s="43">
        <v>2</v>
      </c>
      <c r="B67" s="13" t="s">
        <v>89</v>
      </c>
      <c r="C67" s="13" t="s">
        <v>90</v>
      </c>
      <c r="D67" s="62" t="s">
        <v>91</v>
      </c>
      <c r="E67" s="62" t="s">
        <v>181</v>
      </c>
      <c r="F67" s="44">
        <f>G67+H67+I67+J67</f>
        <v>1979.4299999999998</v>
      </c>
      <c r="G67" s="36">
        <v>0</v>
      </c>
      <c r="H67" s="36">
        <v>1722.1</v>
      </c>
      <c r="I67" s="36">
        <v>257.33</v>
      </c>
      <c r="J67" s="36">
        <v>0</v>
      </c>
    </row>
    <row r="68" spans="1:10" ht="130.5" customHeight="1" x14ac:dyDescent="0.25">
      <c r="A68" s="43">
        <v>3</v>
      </c>
      <c r="B68" s="13" t="s">
        <v>92</v>
      </c>
      <c r="C68" s="13" t="s">
        <v>93</v>
      </c>
      <c r="D68" s="40" t="s">
        <v>94</v>
      </c>
      <c r="E68" s="40" t="s">
        <v>180</v>
      </c>
      <c r="F68" s="44">
        <f>G68+H68+I68+J68</f>
        <v>27433.79</v>
      </c>
      <c r="G68" s="36">
        <v>21952.49</v>
      </c>
      <c r="H68" s="36">
        <v>5142.45</v>
      </c>
      <c r="I68" s="36">
        <v>338.85</v>
      </c>
      <c r="J68" s="36">
        <v>0</v>
      </c>
    </row>
    <row r="69" spans="1:10" ht="76.5" customHeight="1" x14ac:dyDescent="0.25">
      <c r="A69" s="43">
        <v>4</v>
      </c>
      <c r="B69" s="13" t="s">
        <v>95</v>
      </c>
      <c r="C69" s="13" t="s">
        <v>93</v>
      </c>
      <c r="D69" s="40" t="s">
        <v>96</v>
      </c>
      <c r="E69" s="40" t="s">
        <v>179</v>
      </c>
      <c r="F69" s="44">
        <f>G69+H69+I69+J69</f>
        <v>58415.920000000006</v>
      </c>
      <c r="G69" s="36">
        <v>46703.22</v>
      </c>
      <c r="H69" s="36">
        <v>11070.51</v>
      </c>
      <c r="I69" s="36">
        <v>642.19000000000005</v>
      </c>
      <c r="J69" s="36">
        <v>0</v>
      </c>
    </row>
    <row r="70" spans="1:10" ht="191.25" customHeight="1" x14ac:dyDescent="0.25">
      <c r="A70" s="57">
        <v>5</v>
      </c>
      <c r="B70" s="40" t="s">
        <v>97</v>
      </c>
      <c r="C70" s="14" t="s">
        <v>135</v>
      </c>
      <c r="D70" s="40" t="s">
        <v>98</v>
      </c>
      <c r="E70" s="40" t="s">
        <v>190</v>
      </c>
      <c r="F70" s="36">
        <v>0</v>
      </c>
      <c r="G70" s="36">
        <v>0</v>
      </c>
      <c r="H70" s="36">
        <v>0</v>
      </c>
      <c r="I70" s="36">
        <v>0</v>
      </c>
      <c r="J70" s="36">
        <v>0</v>
      </c>
    </row>
    <row r="71" spans="1:10" s="2" customFormat="1" ht="24.75" customHeight="1" x14ac:dyDescent="0.25">
      <c r="A71" s="99" t="s">
        <v>99</v>
      </c>
      <c r="B71" s="100"/>
      <c r="C71" s="100"/>
      <c r="D71" s="100"/>
      <c r="E71" s="100"/>
      <c r="F71" s="100"/>
      <c r="G71" s="100"/>
      <c r="H71" s="100"/>
      <c r="I71" s="100"/>
      <c r="J71" s="101"/>
    </row>
    <row r="72" spans="1:10" s="2" customFormat="1" ht="24.75" customHeight="1" x14ac:dyDescent="0.25">
      <c r="A72" s="53"/>
      <c r="B72" s="68"/>
      <c r="C72" s="68"/>
      <c r="D72" s="68"/>
      <c r="E72" s="73" t="s">
        <v>223</v>
      </c>
      <c r="F72" s="23">
        <f>G72+H72+I72+J72</f>
        <v>201.97</v>
      </c>
      <c r="G72" s="26">
        <f>SUM(G73:G75)</f>
        <v>0</v>
      </c>
      <c r="H72" s="26">
        <f>SUM(H73:H75)</f>
        <v>0</v>
      </c>
      <c r="I72" s="26">
        <f>SUM(I73:I75)</f>
        <v>201.97</v>
      </c>
      <c r="J72" s="26">
        <f>SUM(J73:J75)</f>
        <v>0</v>
      </c>
    </row>
    <row r="73" spans="1:10" ht="227.25" customHeight="1" x14ac:dyDescent="0.25">
      <c r="A73" s="43">
        <v>1</v>
      </c>
      <c r="B73" s="13" t="s">
        <v>100</v>
      </c>
      <c r="C73" s="13" t="s">
        <v>101</v>
      </c>
      <c r="D73" s="13" t="s">
        <v>102</v>
      </c>
      <c r="E73" s="13" t="s">
        <v>231</v>
      </c>
      <c r="F73" s="42" t="s">
        <v>17</v>
      </c>
      <c r="G73" s="42" t="s">
        <v>17</v>
      </c>
      <c r="H73" s="42" t="s">
        <v>17</v>
      </c>
      <c r="I73" s="42" t="s">
        <v>17</v>
      </c>
      <c r="J73" s="42" t="s">
        <v>17</v>
      </c>
    </row>
    <row r="74" spans="1:10" ht="97.5" customHeight="1" x14ac:dyDescent="0.25">
      <c r="A74" s="43">
        <v>2</v>
      </c>
      <c r="B74" s="14" t="s">
        <v>103</v>
      </c>
      <c r="C74" s="14" t="s">
        <v>184</v>
      </c>
      <c r="D74" s="14" t="s">
        <v>104</v>
      </c>
      <c r="E74" s="14" t="s">
        <v>185</v>
      </c>
      <c r="F74" s="47">
        <f>G74+H74+I74+J74</f>
        <v>201.97</v>
      </c>
      <c r="G74" s="52">
        <v>0</v>
      </c>
      <c r="H74" s="52">
        <v>0</v>
      </c>
      <c r="I74" s="52">
        <v>201.97</v>
      </c>
      <c r="J74" s="52">
        <v>0</v>
      </c>
    </row>
    <row r="75" spans="1:10" ht="409.6" customHeight="1" x14ac:dyDescent="0.25">
      <c r="A75" s="43">
        <v>3</v>
      </c>
      <c r="B75" s="3" t="s">
        <v>186</v>
      </c>
      <c r="C75" s="50" t="s">
        <v>187</v>
      </c>
      <c r="D75" s="3" t="s">
        <v>17</v>
      </c>
      <c r="E75" s="3" t="s">
        <v>232</v>
      </c>
      <c r="F75" s="37" t="s">
        <v>17</v>
      </c>
      <c r="G75" s="37" t="s">
        <v>17</v>
      </c>
      <c r="H75" s="37" t="s">
        <v>17</v>
      </c>
      <c r="I75" s="37" t="s">
        <v>17</v>
      </c>
      <c r="J75" s="37" t="s">
        <v>17</v>
      </c>
    </row>
    <row r="76" spans="1:10" s="2" customFormat="1" ht="25.5" customHeight="1" x14ac:dyDescent="0.25">
      <c r="A76" s="97" t="s">
        <v>105</v>
      </c>
      <c r="B76" s="90"/>
      <c r="C76" s="90"/>
      <c r="D76" s="90"/>
      <c r="E76" s="90"/>
      <c r="F76" s="90"/>
      <c r="G76" s="90"/>
      <c r="H76" s="90"/>
      <c r="I76" s="90"/>
      <c r="J76" s="90"/>
    </row>
    <row r="77" spans="1:10" s="2" customFormat="1" ht="25.5" customHeight="1" x14ac:dyDescent="0.25">
      <c r="A77" s="108" t="s">
        <v>222</v>
      </c>
      <c r="B77" s="109"/>
      <c r="C77" s="109"/>
      <c r="D77" s="109"/>
      <c r="E77" s="110"/>
      <c r="F77" s="24">
        <f>SUM(F79:F143)</f>
        <v>179929.60000000001</v>
      </c>
      <c r="G77" s="24">
        <f>SUM(G79:G143)</f>
        <v>0</v>
      </c>
      <c r="H77" s="24">
        <f>SUM(H79:H143)</f>
        <v>0</v>
      </c>
      <c r="I77" s="24">
        <f>SUM(I79:I143)</f>
        <v>0</v>
      </c>
      <c r="J77" s="24">
        <f>SUM(J79:J143)</f>
        <v>179929.60000000001</v>
      </c>
    </row>
    <row r="78" spans="1:10" s="2" customFormat="1" ht="36.75" customHeight="1" x14ac:dyDescent="0.25">
      <c r="A78" s="98" t="s">
        <v>106</v>
      </c>
      <c r="B78" s="98"/>
      <c r="C78" s="98"/>
      <c r="D78" s="98"/>
      <c r="E78" s="98"/>
      <c r="F78" s="98"/>
      <c r="G78" s="98"/>
      <c r="H78" s="98"/>
      <c r="I78" s="98"/>
      <c r="J78" s="98"/>
    </row>
    <row r="79" spans="1:10" s="4" customFormat="1" ht="49.5" customHeight="1" x14ac:dyDescent="0.25">
      <c r="A79" s="103">
        <v>1</v>
      </c>
      <c r="B79" s="104" t="s">
        <v>107</v>
      </c>
      <c r="C79" s="105" t="s">
        <v>108</v>
      </c>
      <c r="D79" s="107" t="s">
        <v>109</v>
      </c>
      <c r="E79" s="59"/>
      <c r="F79" s="113">
        <f>G79+H79+I79+J79</f>
        <v>0</v>
      </c>
      <c r="G79" s="116">
        <v>0</v>
      </c>
      <c r="H79" s="116">
        <v>0</v>
      </c>
      <c r="I79" s="116">
        <v>0</v>
      </c>
      <c r="J79" s="113">
        <v>0</v>
      </c>
    </row>
    <row r="80" spans="1:10" s="4" customFormat="1" ht="49.5" customHeight="1" x14ac:dyDescent="0.25">
      <c r="A80" s="103"/>
      <c r="B80" s="104"/>
      <c r="C80" s="106"/>
      <c r="D80" s="104"/>
      <c r="E80" s="60"/>
      <c r="F80" s="114"/>
      <c r="G80" s="117"/>
      <c r="H80" s="117"/>
      <c r="I80" s="117"/>
      <c r="J80" s="114"/>
    </row>
    <row r="81" spans="1:10" s="4" customFormat="1" ht="49.5" customHeight="1" x14ac:dyDescent="0.25">
      <c r="A81" s="103"/>
      <c r="B81" s="104"/>
      <c r="C81" s="106"/>
      <c r="D81" s="104"/>
      <c r="E81" s="60"/>
      <c r="F81" s="114"/>
      <c r="G81" s="117"/>
      <c r="H81" s="117"/>
      <c r="I81" s="117"/>
      <c r="J81" s="114"/>
    </row>
    <row r="82" spans="1:10" s="4" customFormat="1" ht="49.5" customHeight="1" x14ac:dyDescent="0.25">
      <c r="A82" s="103"/>
      <c r="B82" s="104"/>
      <c r="C82" s="106"/>
      <c r="D82" s="104"/>
      <c r="E82" s="60" t="s">
        <v>175</v>
      </c>
      <c r="F82" s="114"/>
      <c r="G82" s="117"/>
      <c r="H82" s="117"/>
      <c r="I82" s="117"/>
      <c r="J82" s="114"/>
    </row>
    <row r="83" spans="1:10" s="4" customFormat="1" ht="49.5" customHeight="1" x14ac:dyDescent="0.25">
      <c r="A83" s="103"/>
      <c r="B83" s="104"/>
      <c r="C83" s="106"/>
      <c r="D83" s="104"/>
      <c r="E83" s="60"/>
      <c r="F83" s="114"/>
      <c r="G83" s="117"/>
      <c r="H83" s="117"/>
      <c r="I83" s="117"/>
      <c r="J83" s="114"/>
    </row>
    <row r="84" spans="1:10" s="4" customFormat="1" ht="67.5" customHeight="1" x14ac:dyDescent="0.25">
      <c r="A84" s="103"/>
      <c r="B84" s="104"/>
      <c r="C84" s="106"/>
      <c r="D84" s="105"/>
      <c r="E84" s="61"/>
      <c r="F84" s="115"/>
      <c r="G84" s="118"/>
      <c r="H84" s="118"/>
      <c r="I84" s="118"/>
      <c r="J84" s="115"/>
    </row>
    <row r="85" spans="1:10" ht="23.25" customHeight="1" x14ac:dyDescent="0.25">
      <c r="A85" s="111">
        <v>2</v>
      </c>
      <c r="B85" s="107" t="s">
        <v>110</v>
      </c>
      <c r="C85" s="112" t="s">
        <v>111</v>
      </c>
      <c r="D85" s="107" t="s">
        <v>112</v>
      </c>
      <c r="E85" s="107" t="s">
        <v>193</v>
      </c>
      <c r="F85" s="113">
        <f>G85+H85+I85+J85</f>
        <v>3611</v>
      </c>
      <c r="G85" s="116">
        <v>0</v>
      </c>
      <c r="H85" s="116">
        <v>0</v>
      </c>
      <c r="I85" s="116">
        <v>0</v>
      </c>
      <c r="J85" s="113">
        <v>3611</v>
      </c>
    </row>
    <row r="86" spans="1:10" ht="23.25" customHeight="1" x14ac:dyDescent="0.25">
      <c r="A86" s="111"/>
      <c r="B86" s="104"/>
      <c r="C86" s="112"/>
      <c r="D86" s="104"/>
      <c r="E86" s="104"/>
      <c r="F86" s="114"/>
      <c r="G86" s="117"/>
      <c r="H86" s="117"/>
      <c r="I86" s="117"/>
      <c r="J86" s="114"/>
    </row>
    <row r="87" spans="1:10" ht="23.25" customHeight="1" x14ac:dyDescent="0.25">
      <c r="A87" s="111"/>
      <c r="B87" s="104"/>
      <c r="C87" s="112"/>
      <c r="D87" s="104"/>
      <c r="E87" s="104"/>
      <c r="F87" s="114"/>
      <c r="G87" s="117"/>
      <c r="H87" s="117"/>
      <c r="I87" s="117"/>
      <c r="J87" s="114"/>
    </row>
    <row r="88" spans="1:10" ht="23.25" customHeight="1" x14ac:dyDescent="0.25">
      <c r="A88" s="111"/>
      <c r="B88" s="104"/>
      <c r="C88" s="112"/>
      <c r="D88" s="104"/>
      <c r="E88" s="104"/>
      <c r="F88" s="114"/>
      <c r="G88" s="117"/>
      <c r="H88" s="117"/>
      <c r="I88" s="117"/>
      <c r="J88" s="114"/>
    </row>
    <row r="89" spans="1:10" ht="23.25" customHeight="1" x14ac:dyDescent="0.25">
      <c r="A89" s="111"/>
      <c r="B89" s="104"/>
      <c r="C89" s="112"/>
      <c r="D89" s="104"/>
      <c r="E89" s="104"/>
      <c r="F89" s="114"/>
      <c r="G89" s="117"/>
      <c r="H89" s="117"/>
      <c r="I89" s="117"/>
      <c r="J89" s="114"/>
    </row>
    <row r="90" spans="1:10" ht="8.25" customHeight="1" x14ac:dyDescent="0.25">
      <c r="A90" s="111"/>
      <c r="B90" s="105"/>
      <c r="C90" s="112"/>
      <c r="D90" s="105"/>
      <c r="E90" s="105"/>
      <c r="F90" s="115"/>
      <c r="G90" s="118"/>
      <c r="H90" s="118"/>
      <c r="I90" s="118"/>
      <c r="J90" s="115"/>
    </row>
    <row r="91" spans="1:10" ht="23.25" customHeight="1" x14ac:dyDescent="0.25">
      <c r="A91" s="111">
        <v>3</v>
      </c>
      <c r="B91" s="119" t="s">
        <v>113</v>
      </c>
      <c r="C91" s="112" t="s">
        <v>114</v>
      </c>
      <c r="D91" s="119" t="s">
        <v>115</v>
      </c>
      <c r="E91" s="119" t="s">
        <v>192</v>
      </c>
      <c r="F91" s="113">
        <f>G91+H91+I91+J91</f>
        <v>15000</v>
      </c>
      <c r="G91" s="122">
        <v>0</v>
      </c>
      <c r="H91" s="122">
        <v>0</v>
      </c>
      <c r="I91" s="122">
        <v>0</v>
      </c>
      <c r="J91" s="113">
        <v>15000</v>
      </c>
    </row>
    <row r="92" spans="1:10" ht="23.25" customHeight="1" x14ac:dyDescent="0.25">
      <c r="A92" s="111"/>
      <c r="B92" s="120"/>
      <c r="C92" s="112"/>
      <c r="D92" s="120"/>
      <c r="E92" s="120"/>
      <c r="F92" s="114"/>
      <c r="G92" s="123"/>
      <c r="H92" s="123"/>
      <c r="I92" s="123"/>
      <c r="J92" s="114"/>
    </row>
    <row r="93" spans="1:10" ht="23.25" customHeight="1" x14ac:dyDescent="0.25">
      <c r="A93" s="111"/>
      <c r="B93" s="120"/>
      <c r="C93" s="112"/>
      <c r="D93" s="120"/>
      <c r="E93" s="120"/>
      <c r="F93" s="114"/>
      <c r="G93" s="123"/>
      <c r="H93" s="123"/>
      <c r="I93" s="123"/>
      <c r="J93" s="114"/>
    </row>
    <row r="94" spans="1:10" ht="7.5" customHeight="1" x14ac:dyDescent="0.25">
      <c r="A94" s="111"/>
      <c r="B94" s="120"/>
      <c r="C94" s="112"/>
      <c r="D94" s="120"/>
      <c r="E94" s="120"/>
      <c r="F94" s="114"/>
      <c r="G94" s="123"/>
      <c r="H94" s="123"/>
      <c r="I94" s="123"/>
      <c r="J94" s="114"/>
    </row>
    <row r="95" spans="1:10" ht="23.25" hidden="1" customHeight="1" x14ac:dyDescent="0.25">
      <c r="A95" s="111"/>
      <c r="B95" s="120"/>
      <c r="C95" s="112"/>
      <c r="D95" s="120"/>
      <c r="E95" s="120"/>
      <c r="F95" s="114"/>
      <c r="G95" s="123"/>
      <c r="H95" s="123"/>
      <c r="I95" s="123"/>
      <c r="J95" s="114"/>
    </row>
    <row r="96" spans="1:10" ht="23.25" hidden="1" customHeight="1" x14ac:dyDescent="0.25">
      <c r="A96" s="111"/>
      <c r="B96" s="120"/>
      <c r="C96" s="112"/>
      <c r="D96" s="120"/>
      <c r="E96" s="121"/>
      <c r="F96" s="115"/>
      <c r="G96" s="124"/>
      <c r="H96" s="124"/>
      <c r="I96" s="124"/>
      <c r="J96" s="115"/>
    </row>
    <row r="97" spans="1:10" s="4" customFormat="1" ht="23.25" customHeight="1" x14ac:dyDescent="0.25">
      <c r="A97" s="103">
        <v>4</v>
      </c>
      <c r="B97" s="107" t="s">
        <v>116</v>
      </c>
      <c r="C97" s="106" t="s">
        <v>117</v>
      </c>
      <c r="D97" s="107" t="s">
        <v>118</v>
      </c>
      <c r="E97" s="107" t="s">
        <v>213</v>
      </c>
      <c r="F97" s="113">
        <f>G97+H97+I97+J97</f>
        <v>8917</v>
      </c>
      <c r="G97" s="116">
        <v>0</v>
      </c>
      <c r="H97" s="116">
        <v>0</v>
      </c>
      <c r="I97" s="116">
        <v>0</v>
      </c>
      <c r="J97" s="113">
        <v>8917</v>
      </c>
    </row>
    <row r="98" spans="1:10" s="4" customFormat="1" ht="23.25" customHeight="1" x14ac:dyDescent="0.25">
      <c r="A98" s="103"/>
      <c r="B98" s="104"/>
      <c r="C98" s="106"/>
      <c r="D98" s="104"/>
      <c r="E98" s="104"/>
      <c r="F98" s="114"/>
      <c r="G98" s="117"/>
      <c r="H98" s="117"/>
      <c r="I98" s="117"/>
      <c r="J98" s="114"/>
    </row>
    <row r="99" spans="1:10" s="4" customFormat="1" ht="23.25" customHeight="1" x14ac:dyDescent="0.25">
      <c r="A99" s="103"/>
      <c r="B99" s="104"/>
      <c r="C99" s="106"/>
      <c r="D99" s="104"/>
      <c r="E99" s="104"/>
      <c r="F99" s="114"/>
      <c r="G99" s="117"/>
      <c r="H99" s="117"/>
      <c r="I99" s="117"/>
      <c r="J99" s="114"/>
    </row>
    <row r="100" spans="1:10" s="4" customFormat="1" ht="23.25" customHeight="1" x14ac:dyDescent="0.25">
      <c r="A100" s="103"/>
      <c r="B100" s="104"/>
      <c r="C100" s="106"/>
      <c r="D100" s="104"/>
      <c r="E100" s="104"/>
      <c r="F100" s="114"/>
      <c r="G100" s="117"/>
      <c r="H100" s="117"/>
      <c r="I100" s="117"/>
      <c r="J100" s="114"/>
    </row>
    <row r="101" spans="1:10" s="4" customFormat="1" ht="18" customHeight="1" x14ac:dyDescent="0.25">
      <c r="A101" s="103"/>
      <c r="B101" s="104"/>
      <c r="C101" s="106"/>
      <c r="D101" s="104"/>
      <c r="E101" s="104"/>
      <c r="F101" s="114"/>
      <c r="G101" s="117"/>
      <c r="H101" s="117"/>
      <c r="I101" s="117"/>
      <c r="J101" s="114"/>
    </row>
    <row r="102" spans="1:10" s="4" customFormat="1" ht="62.25" hidden="1" customHeight="1" x14ac:dyDescent="0.25">
      <c r="A102" s="103"/>
      <c r="B102" s="104"/>
      <c r="C102" s="106"/>
      <c r="D102" s="104"/>
      <c r="E102" s="105"/>
      <c r="F102" s="115"/>
      <c r="G102" s="118"/>
      <c r="H102" s="118"/>
      <c r="I102" s="118"/>
      <c r="J102" s="115"/>
    </row>
    <row r="103" spans="1:10" s="6" customFormat="1" ht="23.25" customHeight="1" x14ac:dyDescent="0.25">
      <c r="A103" s="111">
        <v>5</v>
      </c>
      <c r="B103" s="119" t="s">
        <v>119</v>
      </c>
      <c r="C103" s="112" t="s">
        <v>120</v>
      </c>
      <c r="D103" s="119" t="s">
        <v>121</v>
      </c>
      <c r="E103" s="119" t="s">
        <v>214</v>
      </c>
      <c r="F103" s="113">
        <f>G103+H103+I103+J103</f>
        <v>63445</v>
      </c>
      <c r="G103" s="116">
        <v>0</v>
      </c>
      <c r="H103" s="116">
        <v>0</v>
      </c>
      <c r="I103" s="116">
        <v>0</v>
      </c>
      <c r="J103" s="113">
        <v>63445</v>
      </c>
    </row>
    <row r="104" spans="1:10" s="6" customFormat="1" ht="23.25" customHeight="1" x14ac:dyDescent="0.25">
      <c r="A104" s="111"/>
      <c r="B104" s="120"/>
      <c r="C104" s="112"/>
      <c r="D104" s="120"/>
      <c r="E104" s="120"/>
      <c r="F104" s="114"/>
      <c r="G104" s="117"/>
      <c r="H104" s="117"/>
      <c r="I104" s="117"/>
      <c r="J104" s="114"/>
    </row>
    <row r="105" spans="1:10" s="6" customFormat="1" ht="23.25" customHeight="1" x14ac:dyDescent="0.25">
      <c r="A105" s="111"/>
      <c r="B105" s="120"/>
      <c r="C105" s="112"/>
      <c r="D105" s="120"/>
      <c r="E105" s="120"/>
      <c r="F105" s="114"/>
      <c r="G105" s="117"/>
      <c r="H105" s="117"/>
      <c r="I105" s="117"/>
      <c r="J105" s="114"/>
    </row>
    <row r="106" spans="1:10" s="6" customFormat="1" ht="23.25" customHeight="1" x14ac:dyDescent="0.25">
      <c r="A106" s="111"/>
      <c r="B106" s="120"/>
      <c r="C106" s="112"/>
      <c r="D106" s="120"/>
      <c r="E106" s="120"/>
      <c r="F106" s="114"/>
      <c r="G106" s="117"/>
      <c r="H106" s="117"/>
      <c r="I106" s="117"/>
      <c r="J106" s="114"/>
    </row>
    <row r="107" spans="1:10" s="6" customFormat="1" ht="4.5" customHeight="1" x14ac:dyDescent="0.25">
      <c r="A107" s="111"/>
      <c r="B107" s="120"/>
      <c r="C107" s="112"/>
      <c r="D107" s="120"/>
      <c r="E107" s="120"/>
      <c r="F107" s="114"/>
      <c r="G107" s="117"/>
      <c r="H107" s="117"/>
      <c r="I107" s="117"/>
      <c r="J107" s="114"/>
    </row>
    <row r="108" spans="1:10" s="6" customFormat="1" ht="23.25" hidden="1" customHeight="1" x14ac:dyDescent="0.25">
      <c r="A108" s="111"/>
      <c r="B108" s="120"/>
      <c r="C108" s="112"/>
      <c r="D108" s="120"/>
      <c r="E108" s="121"/>
      <c r="F108" s="115"/>
      <c r="G108" s="118"/>
      <c r="H108" s="118"/>
      <c r="I108" s="118"/>
      <c r="J108" s="115"/>
    </row>
    <row r="109" spans="1:10" s="6" customFormat="1" ht="23.25" customHeight="1" x14ac:dyDescent="0.25">
      <c r="A109" s="111">
        <v>6</v>
      </c>
      <c r="B109" s="119" t="s">
        <v>122</v>
      </c>
      <c r="C109" s="112" t="s">
        <v>123</v>
      </c>
      <c r="D109" s="119" t="s">
        <v>124</v>
      </c>
      <c r="E109" s="125" t="s">
        <v>201</v>
      </c>
      <c r="F109" s="113">
        <f>G109+H109+I109+J109</f>
        <v>0</v>
      </c>
      <c r="G109" s="116">
        <v>0</v>
      </c>
      <c r="H109" s="116">
        <v>0</v>
      </c>
      <c r="I109" s="116">
        <v>0</v>
      </c>
      <c r="J109" s="113">
        <v>0</v>
      </c>
    </row>
    <row r="110" spans="1:10" s="6" customFormat="1" ht="23.25" customHeight="1" x14ac:dyDescent="0.25">
      <c r="A110" s="111"/>
      <c r="B110" s="120"/>
      <c r="C110" s="112"/>
      <c r="D110" s="120"/>
      <c r="E110" s="126"/>
      <c r="F110" s="114"/>
      <c r="G110" s="117"/>
      <c r="H110" s="117"/>
      <c r="I110" s="117"/>
      <c r="J110" s="114"/>
    </row>
    <row r="111" spans="1:10" s="6" customFormat="1" ht="23.25" customHeight="1" x14ac:dyDescent="0.25">
      <c r="A111" s="111"/>
      <c r="B111" s="120"/>
      <c r="C111" s="112"/>
      <c r="D111" s="120"/>
      <c r="E111" s="126"/>
      <c r="F111" s="114"/>
      <c r="G111" s="117"/>
      <c r="H111" s="117"/>
      <c r="I111" s="117"/>
      <c r="J111" s="114"/>
    </row>
    <row r="112" spans="1:10" s="6" customFormat="1" ht="35.25" customHeight="1" x14ac:dyDescent="0.25">
      <c r="A112" s="111"/>
      <c r="B112" s="120"/>
      <c r="C112" s="112"/>
      <c r="D112" s="120"/>
      <c r="E112" s="126"/>
      <c r="F112" s="114"/>
      <c r="G112" s="117"/>
      <c r="H112" s="117"/>
      <c r="I112" s="117"/>
      <c r="J112" s="114"/>
    </row>
    <row r="113" spans="1:10" s="6" customFormat="1" ht="12" hidden="1" customHeight="1" x14ac:dyDescent="0.25">
      <c r="A113" s="111"/>
      <c r="B113" s="120"/>
      <c r="C113" s="112"/>
      <c r="D113" s="120"/>
      <c r="E113" s="126"/>
      <c r="F113" s="114"/>
      <c r="G113" s="117"/>
      <c r="H113" s="117"/>
      <c r="I113" s="117"/>
      <c r="J113" s="114"/>
    </row>
    <row r="114" spans="1:10" s="6" customFormat="1" ht="23.25" hidden="1" customHeight="1" x14ac:dyDescent="0.25">
      <c r="A114" s="111"/>
      <c r="B114" s="120"/>
      <c r="C114" s="112"/>
      <c r="D114" s="120"/>
      <c r="E114" s="127"/>
      <c r="F114" s="115"/>
      <c r="G114" s="118"/>
      <c r="H114" s="118"/>
      <c r="I114" s="118"/>
      <c r="J114" s="115"/>
    </row>
    <row r="115" spans="1:10" s="6" customFormat="1" ht="20.25" customHeight="1" x14ac:dyDescent="0.25">
      <c r="A115" s="111">
        <v>7</v>
      </c>
      <c r="B115" s="119" t="s">
        <v>125</v>
      </c>
      <c r="C115" s="112" t="s">
        <v>126</v>
      </c>
      <c r="D115" s="119" t="s">
        <v>127</v>
      </c>
      <c r="E115" s="119" t="s">
        <v>202</v>
      </c>
      <c r="F115" s="113">
        <f>G115+H115+I115+J115</f>
        <v>426</v>
      </c>
      <c r="G115" s="116">
        <v>0</v>
      </c>
      <c r="H115" s="116">
        <v>0</v>
      </c>
      <c r="I115" s="116">
        <v>0</v>
      </c>
      <c r="J115" s="113">
        <v>426</v>
      </c>
    </row>
    <row r="116" spans="1:10" s="6" customFormat="1" ht="20.25" customHeight="1" x14ac:dyDescent="0.25">
      <c r="A116" s="111"/>
      <c r="B116" s="120"/>
      <c r="C116" s="112"/>
      <c r="D116" s="120"/>
      <c r="E116" s="120"/>
      <c r="F116" s="114"/>
      <c r="G116" s="117"/>
      <c r="H116" s="117"/>
      <c r="I116" s="117"/>
      <c r="J116" s="114"/>
    </row>
    <row r="117" spans="1:10" s="6" customFormat="1" ht="20.25" customHeight="1" x14ac:dyDescent="0.25">
      <c r="A117" s="111"/>
      <c r="B117" s="120"/>
      <c r="C117" s="112"/>
      <c r="D117" s="120"/>
      <c r="E117" s="120"/>
      <c r="F117" s="114"/>
      <c r="G117" s="117"/>
      <c r="H117" s="117"/>
      <c r="I117" s="117"/>
      <c r="J117" s="114"/>
    </row>
    <row r="118" spans="1:10" s="6" customFormat="1" ht="20.25" customHeight="1" x14ac:dyDescent="0.25">
      <c r="A118" s="111"/>
      <c r="B118" s="120"/>
      <c r="C118" s="112"/>
      <c r="D118" s="120"/>
      <c r="E118" s="120"/>
      <c r="F118" s="114"/>
      <c r="G118" s="117"/>
      <c r="H118" s="117"/>
      <c r="I118" s="117"/>
      <c r="J118" s="114"/>
    </row>
    <row r="119" spans="1:10" s="6" customFormat="1" ht="16.5" customHeight="1" x14ac:dyDescent="0.25">
      <c r="A119" s="111"/>
      <c r="B119" s="120"/>
      <c r="C119" s="112"/>
      <c r="D119" s="120"/>
      <c r="E119" s="120"/>
      <c r="F119" s="114"/>
      <c r="G119" s="117"/>
      <c r="H119" s="117"/>
      <c r="I119" s="117"/>
      <c r="J119" s="114"/>
    </row>
    <row r="120" spans="1:10" s="6" customFormat="1" ht="20.25" hidden="1" customHeight="1" x14ac:dyDescent="0.25">
      <c r="A120" s="111"/>
      <c r="B120" s="120"/>
      <c r="C120" s="112"/>
      <c r="D120" s="120"/>
      <c r="E120" s="121"/>
      <c r="F120" s="115"/>
      <c r="G120" s="118"/>
      <c r="H120" s="118"/>
      <c r="I120" s="118"/>
      <c r="J120" s="115"/>
    </row>
    <row r="121" spans="1:10" s="4" customFormat="1" ht="21" customHeight="1" x14ac:dyDescent="0.25">
      <c r="A121" s="103">
        <v>8</v>
      </c>
      <c r="B121" s="106" t="s">
        <v>128</v>
      </c>
      <c r="C121" s="107" t="s">
        <v>129</v>
      </c>
      <c r="D121" s="107" t="s">
        <v>130</v>
      </c>
      <c r="E121" s="107" t="s">
        <v>233</v>
      </c>
      <c r="F121" s="113">
        <f>G121+H121+I121+J121</f>
        <v>67759</v>
      </c>
      <c r="G121" s="116">
        <v>0</v>
      </c>
      <c r="H121" s="116">
        <v>0</v>
      </c>
      <c r="I121" s="116">
        <v>0</v>
      </c>
      <c r="J121" s="113">
        <v>67759</v>
      </c>
    </row>
    <row r="122" spans="1:10" s="4" customFormat="1" ht="21" customHeight="1" x14ac:dyDescent="0.25">
      <c r="A122" s="103"/>
      <c r="B122" s="106"/>
      <c r="C122" s="104"/>
      <c r="D122" s="104"/>
      <c r="E122" s="104"/>
      <c r="F122" s="114"/>
      <c r="G122" s="117"/>
      <c r="H122" s="117"/>
      <c r="I122" s="117"/>
      <c r="J122" s="114"/>
    </row>
    <row r="123" spans="1:10" s="4" customFormat="1" ht="21" customHeight="1" x14ac:dyDescent="0.25">
      <c r="A123" s="103"/>
      <c r="B123" s="106"/>
      <c r="C123" s="104"/>
      <c r="D123" s="104"/>
      <c r="E123" s="104"/>
      <c r="F123" s="114"/>
      <c r="G123" s="117"/>
      <c r="H123" s="117"/>
      <c r="I123" s="117"/>
      <c r="J123" s="114"/>
    </row>
    <row r="124" spans="1:10" s="4" customFormat="1" ht="10.5" customHeight="1" x14ac:dyDescent="0.25">
      <c r="A124" s="103"/>
      <c r="B124" s="106"/>
      <c r="C124" s="104"/>
      <c r="D124" s="104"/>
      <c r="E124" s="104"/>
      <c r="F124" s="114"/>
      <c r="G124" s="117"/>
      <c r="H124" s="117"/>
      <c r="I124" s="117"/>
      <c r="J124" s="114"/>
    </row>
    <row r="125" spans="1:10" s="4" customFormat="1" ht="21" hidden="1" customHeight="1" x14ac:dyDescent="0.25">
      <c r="A125" s="103"/>
      <c r="B125" s="106"/>
      <c r="C125" s="104"/>
      <c r="D125" s="104"/>
      <c r="E125" s="104"/>
      <c r="F125" s="114"/>
      <c r="G125" s="117"/>
      <c r="H125" s="117"/>
      <c r="I125" s="117"/>
      <c r="J125" s="114"/>
    </row>
    <row r="126" spans="1:10" s="4" customFormat="1" ht="162" hidden="1" customHeight="1" x14ac:dyDescent="0.25">
      <c r="A126" s="103"/>
      <c r="B126" s="106"/>
      <c r="C126" s="105"/>
      <c r="D126" s="105"/>
      <c r="E126" s="105"/>
      <c r="F126" s="115"/>
      <c r="G126" s="118"/>
      <c r="H126" s="118"/>
      <c r="I126" s="118"/>
      <c r="J126" s="115"/>
    </row>
    <row r="127" spans="1:10" s="4" customFormat="1" ht="18" customHeight="1" x14ac:dyDescent="0.25">
      <c r="A127" s="103">
        <v>9</v>
      </c>
      <c r="B127" s="106" t="s">
        <v>131</v>
      </c>
      <c r="C127" s="107" t="s">
        <v>132</v>
      </c>
      <c r="D127" s="107" t="s">
        <v>133</v>
      </c>
      <c r="E127" s="107" t="s">
        <v>215</v>
      </c>
      <c r="F127" s="113">
        <f>G127+H127+I127+J127</f>
        <v>2910</v>
      </c>
      <c r="G127" s="116">
        <v>0</v>
      </c>
      <c r="H127" s="116">
        <v>0</v>
      </c>
      <c r="I127" s="116">
        <v>0</v>
      </c>
      <c r="J127" s="113">
        <v>2910</v>
      </c>
    </row>
    <row r="128" spans="1:10" s="4" customFormat="1" ht="18" customHeight="1" x14ac:dyDescent="0.25">
      <c r="A128" s="103"/>
      <c r="B128" s="106"/>
      <c r="C128" s="104"/>
      <c r="D128" s="104"/>
      <c r="E128" s="104"/>
      <c r="F128" s="114"/>
      <c r="G128" s="117"/>
      <c r="H128" s="117"/>
      <c r="I128" s="117"/>
      <c r="J128" s="114"/>
    </row>
    <row r="129" spans="1:10" s="4" customFormat="1" ht="18" customHeight="1" x14ac:dyDescent="0.25">
      <c r="A129" s="103"/>
      <c r="B129" s="106"/>
      <c r="C129" s="104"/>
      <c r="D129" s="104"/>
      <c r="E129" s="104"/>
      <c r="F129" s="114"/>
      <c r="G129" s="117"/>
      <c r="H129" s="117"/>
      <c r="I129" s="117"/>
      <c r="J129" s="114"/>
    </row>
    <row r="130" spans="1:10" s="4" customFormat="1" ht="18" customHeight="1" x14ac:dyDescent="0.25">
      <c r="A130" s="103"/>
      <c r="B130" s="106"/>
      <c r="C130" s="104"/>
      <c r="D130" s="104"/>
      <c r="E130" s="104"/>
      <c r="F130" s="114"/>
      <c r="G130" s="117"/>
      <c r="H130" s="117"/>
      <c r="I130" s="117"/>
      <c r="J130" s="114"/>
    </row>
    <row r="131" spans="1:10" s="4" customFormat="1" ht="18" customHeight="1" x14ac:dyDescent="0.25">
      <c r="A131" s="103"/>
      <c r="B131" s="106"/>
      <c r="C131" s="104"/>
      <c r="D131" s="104"/>
      <c r="E131" s="104"/>
      <c r="F131" s="114"/>
      <c r="G131" s="117"/>
      <c r="H131" s="117"/>
      <c r="I131" s="117"/>
      <c r="J131" s="114"/>
    </row>
    <row r="132" spans="1:10" s="4" customFormat="1" ht="3.75" customHeight="1" x14ac:dyDescent="0.25">
      <c r="A132" s="103"/>
      <c r="B132" s="106"/>
      <c r="C132" s="105"/>
      <c r="D132" s="105"/>
      <c r="E132" s="105"/>
      <c r="F132" s="115"/>
      <c r="G132" s="118"/>
      <c r="H132" s="118"/>
      <c r="I132" s="118"/>
      <c r="J132" s="115"/>
    </row>
    <row r="133" spans="1:10" s="4" customFormat="1" ht="23.25" customHeight="1" x14ac:dyDescent="0.25">
      <c r="A133" s="103">
        <v>10</v>
      </c>
      <c r="B133" s="106" t="s">
        <v>200</v>
      </c>
      <c r="C133" s="107" t="s">
        <v>194</v>
      </c>
      <c r="D133" s="107" t="s">
        <v>134</v>
      </c>
      <c r="E133" s="107" t="s">
        <v>216</v>
      </c>
      <c r="F133" s="113">
        <f>G133+H133+I133+J133</f>
        <v>0</v>
      </c>
      <c r="G133" s="116">
        <v>0</v>
      </c>
      <c r="H133" s="116">
        <v>0</v>
      </c>
      <c r="I133" s="116">
        <v>0</v>
      </c>
      <c r="J133" s="113">
        <v>0</v>
      </c>
    </row>
    <row r="134" spans="1:10" s="4" customFormat="1" ht="20.25" customHeight="1" x14ac:dyDescent="0.25">
      <c r="A134" s="103"/>
      <c r="B134" s="106"/>
      <c r="C134" s="104"/>
      <c r="D134" s="104"/>
      <c r="E134" s="104"/>
      <c r="F134" s="114"/>
      <c r="G134" s="117"/>
      <c r="H134" s="117"/>
      <c r="I134" s="117"/>
      <c r="J134" s="114"/>
    </row>
    <row r="135" spans="1:10" s="4" customFormat="1" ht="20.25" customHeight="1" x14ac:dyDescent="0.25">
      <c r="A135" s="103"/>
      <c r="B135" s="106"/>
      <c r="C135" s="104"/>
      <c r="D135" s="104"/>
      <c r="E135" s="104"/>
      <c r="F135" s="114"/>
      <c r="G135" s="117"/>
      <c r="H135" s="117"/>
      <c r="I135" s="117"/>
      <c r="J135" s="114"/>
    </row>
    <row r="136" spans="1:10" s="4" customFormat="1" ht="14.25" customHeight="1" x14ac:dyDescent="0.25">
      <c r="A136" s="103"/>
      <c r="B136" s="106"/>
      <c r="C136" s="104"/>
      <c r="D136" s="104"/>
      <c r="E136" s="104"/>
      <c r="F136" s="114"/>
      <c r="G136" s="117"/>
      <c r="H136" s="117"/>
      <c r="I136" s="117"/>
      <c r="J136" s="114"/>
    </row>
    <row r="137" spans="1:10" s="4" customFormat="1" ht="20.25" hidden="1" customHeight="1" x14ac:dyDescent="0.25">
      <c r="A137" s="103"/>
      <c r="B137" s="106"/>
      <c r="C137" s="104"/>
      <c r="D137" s="104"/>
      <c r="E137" s="104"/>
      <c r="F137" s="114"/>
      <c r="G137" s="117"/>
      <c r="H137" s="117"/>
      <c r="I137" s="117"/>
      <c r="J137" s="114"/>
    </row>
    <row r="138" spans="1:10" s="4" customFormat="1" ht="3" hidden="1" customHeight="1" x14ac:dyDescent="0.25">
      <c r="A138" s="103"/>
      <c r="B138" s="107"/>
      <c r="C138" s="104"/>
      <c r="D138" s="104"/>
      <c r="E138" s="105"/>
      <c r="F138" s="114"/>
      <c r="G138" s="117"/>
      <c r="H138" s="117"/>
      <c r="I138" s="117"/>
      <c r="J138" s="114"/>
    </row>
    <row r="139" spans="1:10" s="4" customFormat="1" ht="91.5" customHeight="1" x14ac:dyDescent="0.25">
      <c r="A139" s="77">
        <v>11</v>
      </c>
      <c r="B139" s="63" t="s">
        <v>195</v>
      </c>
      <c r="C139" s="63" t="s">
        <v>197</v>
      </c>
      <c r="D139" s="63" t="s">
        <v>17</v>
      </c>
      <c r="E139" s="63" t="s">
        <v>217</v>
      </c>
      <c r="F139" s="47">
        <f>G139+H139+I139+J139</f>
        <v>559</v>
      </c>
      <c r="G139" s="64">
        <v>0</v>
      </c>
      <c r="H139" s="64">
        <v>0</v>
      </c>
      <c r="I139" s="64">
        <v>0</v>
      </c>
      <c r="J139" s="47">
        <v>559</v>
      </c>
    </row>
    <row r="140" spans="1:10" s="4" customFormat="1" ht="81.75" customHeight="1" x14ac:dyDescent="0.25">
      <c r="A140" s="65">
        <v>12</v>
      </c>
      <c r="B140" s="3" t="s">
        <v>196</v>
      </c>
      <c r="C140" s="3" t="s">
        <v>199</v>
      </c>
      <c r="D140" s="3" t="s">
        <v>17</v>
      </c>
      <c r="E140" s="3" t="s">
        <v>218</v>
      </c>
      <c r="F140" s="47">
        <f>G140+H140+I140+J140</f>
        <v>100</v>
      </c>
      <c r="G140" s="37">
        <v>0</v>
      </c>
      <c r="H140" s="37">
        <v>0</v>
      </c>
      <c r="I140" s="37">
        <v>0</v>
      </c>
      <c r="J140" s="37">
        <v>100</v>
      </c>
    </row>
    <row r="141" spans="1:10" s="4" customFormat="1" ht="105.75" customHeight="1" x14ac:dyDescent="0.25">
      <c r="A141" s="77">
        <v>13</v>
      </c>
      <c r="B141" s="63" t="s">
        <v>205</v>
      </c>
      <c r="C141" s="63" t="s">
        <v>203</v>
      </c>
      <c r="D141" s="63" t="s">
        <v>17</v>
      </c>
      <c r="E141" s="63" t="s">
        <v>219</v>
      </c>
      <c r="F141" s="47">
        <f>G141+H141+I141+J141</f>
        <v>12413.6</v>
      </c>
      <c r="G141" s="64">
        <v>0</v>
      </c>
      <c r="H141" s="64">
        <v>0</v>
      </c>
      <c r="I141" s="64">
        <v>0</v>
      </c>
      <c r="J141" s="47">
        <v>12413.6</v>
      </c>
    </row>
    <row r="142" spans="1:10" s="4" customFormat="1" ht="105.75" customHeight="1" x14ac:dyDescent="0.25">
      <c r="A142" s="77">
        <v>14</v>
      </c>
      <c r="B142" s="63" t="s">
        <v>206</v>
      </c>
      <c r="C142" s="63" t="s">
        <v>204</v>
      </c>
      <c r="D142" s="63" t="s">
        <v>17</v>
      </c>
      <c r="E142" s="63" t="s">
        <v>198</v>
      </c>
      <c r="F142" s="47">
        <f>G142+H142+I142+J142</f>
        <v>0</v>
      </c>
      <c r="G142" s="64">
        <v>0</v>
      </c>
      <c r="H142" s="64">
        <v>0</v>
      </c>
      <c r="I142" s="64">
        <v>0</v>
      </c>
      <c r="J142" s="47">
        <v>0</v>
      </c>
    </row>
    <row r="143" spans="1:10" ht="207.75" customHeight="1" x14ac:dyDescent="0.25">
      <c r="A143" s="65">
        <v>15</v>
      </c>
      <c r="B143" s="3" t="s">
        <v>236</v>
      </c>
      <c r="C143" s="3" t="s">
        <v>235</v>
      </c>
      <c r="D143" s="3" t="s">
        <v>17</v>
      </c>
      <c r="E143" s="3" t="s">
        <v>234</v>
      </c>
      <c r="F143" s="47">
        <f>G143+H143+I143+J143</f>
        <v>4789</v>
      </c>
      <c r="G143" s="37">
        <v>0</v>
      </c>
      <c r="H143" s="37">
        <v>0</v>
      </c>
      <c r="I143" s="37">
        <v>0</v>
      </c>
      <c r="J143" s="37">
        <v>4789</v>
      </c>
    </row>
    <row r="144" spans="1:10" s="7" customFormat="1" x14ac:dyDescent="0.25">
      <c r="B144" s="22"/>
      <c r="C144" s="22"/>
      <c r="D144" s="16"/>
    </row>
    <row r="145" spans="1:10" s="7" customFormat="1" x14ac:dyDescent="0.25">
      <c r="A145" s="32"/>
      <c r="B145" s="18"/>
      <c r="C145" s="18"/>
      <c r="D145" s="18"/>
      <c r="E145" s="18"/>
      <c r="F145"/>
      <c r="G145"/>
      <c r="H145"/>
      <c r="I145"/>
      <c r="J145"/>
    </row>
    <row r="146" spans="1:10" s="7" customFormat="1" x14ac:dyDescent="0.25">
      <c r="A146" s="130" t="s">
        <v>242</v>
      </c>
      <c r="B146" s="130"/>
      <c r="C146" s="130"/>
      <c r="D146" s="130"/>
      <c r="E146" s="130"/>
      <c r="F146" s="31"/>
      <c r="G146" s="31"/>
      <c r="H146" s="31"/>
      <c r="I146" s="31"/>
      <c r="J146" s="31"/>
    </row>
    <row r="147" spans="1:10" s="7" customFormat="1" x14ac:dyDescent="0.25">
      <c r="A147" s="79" t="s">
        <v>17</v>
      </c>
      <c r="B147" s="129" t="s">
        <v>243</v>
      </c>
      <c r="C147" s="129"/>
      <c r="D147" s="129"/>
      <c r="E147" s="129"/>
      <c r="F147" s="30"/>
      <c r="G147" s="30"/>
      <c r="H147" s="30"/>
      <c r="I147" s="30"/>
      <c r="J147" s="30"/>
    </row>
    <row r="148" spans="1:10" s="7" customFormat="1" x14ac:dyDescent="0.25">
      <c r="A148" s="79" t="s">
        <v>17</v>
      </c>
      <c r="B148" s="129" t="s">
        <v>244</v>
      </c>
      <c r="C148" s="129"/>
      <c r="D148" s="129"/>
      <c r="E148" s="129"/>
      <c r="F148" s="30"/>
      <c r="G148" s="30"/>
      <c r="H148" s="30"/>
      <c r="I148" s="30"/>
      <c r="J148" s="30"/>
    </row>
    <row r="149" spans="1:10" s="7" customFormat="1" x14ac:dyDescent="0.25">
      <c r="A149" s="79" t="s">
        <v>17</v>
      </c>
      <c r="B149" s="129" t="s">
        <v>245</v>
      </c>
      <c r="C149" s="129"/>
      <c r="D149" s="129"/>
      <c r="E149" s="129"/>
      <c r="F149" s="30"/>
      <c r="G149" s="30"/>
      <c r="H149" s="30"/>
      <c r="I149" s="30"/>
      <c r="J149" s="30"/>
    </row>
    <row r="150" spans="1:10" s="7" customFormat="1" x14ac:dyDescent="0.25">
      <c r="A150" s="79" t="s">
        <v>17</v>
      </c>
      <c r="B150" s="129" t="s">
        <v>246</v>
      </c>
      <c r="C150" s="129"/>
      <c r="D150" s="129"/>
      <c r="E150" s="129"/>
      <c r="F150" s="30"/>
      <c r="G150" s="30"/>
      <c r="H150" s="30"/>
      <c r="I150" s="30"/>
      <c r="J150" s="30"/>
    </row>
    <row r="151" spans="1:10" s="7" customFormat="1" x14ac:dyDescent="0.25">
      <c r="A151" s="130" t="s">
        <v>253</v>
      </c>
      <c r="B151" s="130"/>
      <c r="C151" s="130"/>
      <c r="D151" s="130"/>
      <c r="E151" s="130"/>
      <c r="F151" s="30"/>
      <c r="G151" s="30"/>
      <c r="H151" s="30"/>
      <c r="I151" s="30"/>
      <c r="J151" s="30"/>
    </row>
    <row r="152" spans="1:10" s="7" customFormat="1" x14ac:dyDescent="0.25">
      <c r="A152" s="79" t="s">
        <v>17</v>
      </c>
      <c r="B152" s="129" t="s">
        <v>247</v>
      </c>
      <c r="C152" s="129"/>
      <c r="D152" s="129"/>
      <c r="E152" s="129"/>
      <c r="F152" s="30"/>
      <c r="G152" s="30"/>
      <c r="H152" s="30"/>
      <c r="I152" s="30"/>
      <c r="J152" s="30"/>
    </row>
    <row r="153" spans="1:10" s="7" customFormat="1" x14ac:dyDescent="0.25">
      <c r="A153" s="79" t="s">
        <v>17</v>
      </c>
      <c r="B153" s="129" t="s">
        <v>248</v>
      </c>
      <c r="C153" s="129"/>
      <c r="D153" s="129"/>
      <c r="E153" s="129"/>
      <c r="F153" s="30"/>
      <c r="G153" s="30"/>
      <c r="H153" s="30"/>
      <c r="I153" s="30"/>
      <c r="J153" s="30"/>
    </row>
    <row r="154" spans="1:10" s="7" customFormat="1" x14ac:dyDescent="0.25">
      <c r="A154" s="79" t="s">
        <v>17</v>
      </c>
      <c r="B154" s="129" t="s">
        <v>249</v>
      </c>
      <c r="C154" s="129"/>
      <c r="D154" s="129"/>
      <c r="E154" s="129"/>
      <c r="F154" s="30"/>
      <c r="G154" s="30"/>
      <c r="H154" s="30"/>
      <c r="I154" s="30"/>
      <c r="J154" s="30"/>
    </row>
    <row r="155" spans="1:10" s="7" customFormat="1" x14ac:dyDescent="0.25">
      <c r="A155" s="79" t="s">
        <v>17</v>
      </c>
      <c r="B155" s="129" t="s">
        <v>250</v>
      </c>
      <c r="C155" s="129"/>
      <c r="D155" s="129"/>
      <c r="E155" s="129"/>
      <c r="F155" s="30"/>
      <c r="G155" s="30"/>
      <c r="H155" s="30"/>
      <c r="I155" s="30"/>
      <c r="J155" s="30"/>
    </row>
    <row r="156" spans="1:10" s="7" customFormat="1" x14ac:dyDescent="0.25">
      <c r="A156" s="130" t="s">
        <v>254</v>
      </c>
      <c r="B156" s="130"/>
      <c r="C156" s="130"/>
      <c r="D156" s="130"/>
      <c r="E156" s="130"/>
      <c r="F156" s="30"/>
      <c r="G156" s="30"/>
      <c r="H156" s="30"/>
      <c r="I156" s="30"/>
      <c r="J156" s="30"/>
    </row>
    <row r="157" spans="1:10" s="7" customFormat="1" x14ac:dyDescent="0.25">
      <c r="A157" s="128" t="s">
        <v>251</v>
      </c>
      <c r="B157" s="128"/>
      <c r="C157" s="128"/>
      <c r="D157" s="128"/>
      <c r="E157" s="128"/>
      <c r="F157" s="30"/>
      <c r="G157" s="30"/>
      <c r="H157" s="30"/>
      <c r="I157" s="30"/>
      <c r="J157" s="30"/>
    </row>
    <row r="158" spans="1:10" s="7" customFormat="1" ht="42.75" customHeight="1" x14ac:dyDescent="0.25">
      <c r="A158" s="128" t="s">
        <v>252</v>
      </c>
      <c r="B158" s="128"/>
      <c r="C158" s="128"/>
      <c r="D158" s="128"/>
      <c r="E158" s="128"/>
      <c r="F158" s="30"/>
      <c r="G158" s="30"/>
      <c r="H158" s="30"/>
      <c r="I158" s="30"/>
      <c r="J158" s="30"/>
    </row>
    <row r="159" spans="1:10" s="7" customFormat="1" x14ac:dyDescent="0.25">
      <c r="A159" s="128"/>
      <c r="B159" s="128"/>
      <c r="C159" s="128"/>
      <c r="D159" s="128"/>
      <c r="E159" s="128"/>
      <c r="F159" s="30"/>
      <c r="G159" s="30"/>
      <c r="H159" s="30"/>
      <c r="I159" s="30"/>
      <c r="J159" s="30"/>
    </row>
    <row r="160" spans="1:10" s="7" customFormat="1" x14ac:dyDescent="0.25">
      <c r="A160" s="19"/>
      <c r="B160" s="33"/>
      <c r="C160" s="33"/>
      <c r="D160" s="34"/>
      <c r="E160" s="19"/>
    </row>
    <row r="161" spans="1:7" s="8" customFormat="1" ht="57" customHeight="1" x14ac:dyDescent="0.3">
      <c r="A161" s="66"/>
      <c r="B161" s="66" t="s">
        <v>255</v>
      </c>
      <c r="C161" s="66"/>
      <c r="D161" s="17" t="s">
        <v>256</v>
      </c>
      <c r="E161" s="9"/>
      <c r="F161" s="9"/>
      <c r="G161" s="9"/>
    </row>
  </sheetData>
  <mergeCells count="140">
    <mergeCell ref="A159:E159"/>
    <mergeCell ref="B155:E155"/>
    <mergeCell ref="A156:E156"/>
    <mergeCell ref="A157:E157"/>
    <mergeCell ref="A158:E158"/>
    <mergeCell ref="A146:E146"/>
    <mergeCell ref="B147:E147"/>
    <mergeCell ref="B148:E148"/>
    <mergeCell ref="B149:E149"/>
    <mergeCell ref="B150:E150"/>
    <mergeCell ref="A151:E151"/>
    <mergeCell ref="B152:E152"/>
    <mergeCell ref="B153:E153"/>
    <mergeCell ref="B154:E154"/>
    <mergeCell ref="A127:A132"/>
    <mergeCell ref="B127:B132"/>
    <mergeCell ref="C127:C132"/>
    <mergeCell ref="D127:D132"/>
    <mergeCell ref="A133:A138"/>
    <mergeCell ref="B133:B138"/>
    <mergeCell ref="C133:C138"/>
    <mergeCell ref="D133:D138"/>
    <mergeCell ref="F127:F132"/>
    <mergeCell ref="E127:E132"/>
    <mergeCell ref="E133:E138"/>
    <mergeCell ref="G127:G132"/>
    <mergeCell ref="H127:H132"/>
    <mergeCell ref="I127:I132"/>
    <mergeCell ref="J127:J132"/>
    <mergeCell ref="F133:F138"/>
    <mergeCell ref="G133:G138"/>
    <mergeCell ref="H133:H138"/>
    <mergeCell ref="I133:I138"/>
    <mergeCell ref="J133:J138"/>
    <mergeCell ref="G115:G120"/>
    <mergeCell ref="H115:H120"/>
    <mergeCell ref="I115:I120"/>
    <mergeCell ref="J115:J120"/>
    <mergeCell ref="F121:F126"/>
    <mergeCell ref="G121:G126"/>
    <mergeCell ref="H121:H126"/>
    <mergeCell ref="I121:I126"/>
    <mergeCell ref="J121:J126"/>
    <mergeCell ref="A115:A120"/>
    <mergeCell ref="B115:B120"/>
    <mergeCell ref="C115:C120"/>
    <mergeCell ref="D115:D120"/>
    <mergeCell ref="A121:A126"/>
    <mergeCell ref="B121:B126"/>
    <mergeCell ref="C121:C126"/>
    <mergeCell ref="D121:D126"/>
    <mergeCell ref="F115:F120"/>
    <mergeCell ref="E115:E120"/>
    <mergeCell ref="E121:E126"/>
    <mergeCell ref="G103:G108"/>
    <mergeCell ref="H103:H108"/>
    <mergeCell ref="I103:I108"/>
    <mergeCell ref="J103:J108"/>
    <mergeCell ref="F109:F114"/>
    <mergeCell ref="G109:G114"/>
    <mergeCell ref="H109:H114"/>
    <mergeCell ref="I109:I114"/>
    <mergeCell ref="J109:J114"/>
    <mergeCell ref="A103:A108"/>
    <mergeCell ref="B103:B108"/>
    <mergeCell ref="C103:C108"/>
    <mergeCell ref="D103:D108"/>
    <mergeCell ref="A109:A114"/>
    <mergeCell ref="B109:B114"/>
    <mergeCell ref="C109:C114"/>
    <mergeCell ref="D109:D114"/>
    <mergeCell ref="F103:F108"/>
    <mergeCell ref="E103:E108"/>
    <mergeCell ref="E109:E114"/>
    <mergeCell ref="G91:G96"/>
    <mergeCell ref="H91:H96"/>
    <mergeCell ref="I91:I96"/>
    <mergeCell ref="J91:J96"/>
    <mergeCell ref="F97:F102"/>
    <mergeCell ref="G97:G102"/>
    <mergeCell ref="H97:H102"/>
    <mergeCell ref="I97:I102"/>
    <mergeCell ref="J97:J102"/>
    <mergeCell ref="A91:A96"/>
    <mergeCell ref="B91:B96"/>
    <mergeCell ref="C91:C96"/>
    <mergeCell ref="D91:D96"/>
    <mergeCell ref="A97:A102"/>
    <mergeCell ref="B97:B102"/>
    <mergeCell ref="C97:C102"/>
    <mergeCell ref="D97:D102"/>
    <mergeCell ref="F91:F96"/>
    <mergeCell ref="E91:E96"/>
    <mergeCell ref="E97:E102"/>
    <mergeCell ref="A85:A90"/>
    <mergeCell ref="B85:B90"/>
    <mergeCell ref="C85:C90"/>
    <mergeCell ref="D85:D90"/>
    <mergeCell ref="F79:F84"/>
    <mergeCell ref="G79:G84"/>
    <mergeCell ref="H79:H84"/>
    <mergeCell ref="I79:I84"/>
    <mergeCell ref="J79:J84"/>
    <mergeCell ref="F85:F90"/>
    <mergeCell ref="G85:G90"/>
    <mergeCell ref="H85:H90"/>
    <mergeCell ref="I85:I90"/>
    <mergeCell ref="J85:J90"/>
    <mergeCell ref="E85:E90"/>
    <mergeCell ref="A78:J78"/>
    <mergeCell ref="A71:J71"/>
    <mergeCell ref="A64:J64"/>
    <mergeCell ref="A55:J55"/>
    <mergeCell ref="A51:J51"/>
    <mergeCell ref="A40:J40"/>
    <mergeCell ref="A34:J34"/>
    <mergeCell ref="A23:J23"/>
    <mergeCell ref="A79:A84"/>
    <mergeCell ref="B79:B84"/>
    <mergeCell ref="C79:C84"/>
    <mergeCell ref="D79:D84"/>
    <mergeCell ref="A77:E77"/>
    <mergeCell ref="A11:J11"/>
    <mergeCell ref="A13:J13"/>
    <mergeCell ref="F5:F7"/>
    <mergeCell ref="G5:G7"/>
    <mergeCell ref="H5:H7"/>
    <mergeCell ref="I5:I7"/>
    <mergeCell ref="J5:J7"/>
    <mergeCell ref="F4:J4"/>
    <mergeCell ref="A76:J76"/>
    <mergeCell ref="A2:J2"/>
    <mergeCell ref="A4:A7"/>
    <mergeCell ref="B4:B7"/>
    <mergeCell ref="C4:C7"/>
    <mergeCell ref="D4:D7"/>
    <mergeCell ref="E4:E7"/>
    <mergeCell ref="G1:J1"/>
    <mergeCell ref="A3:J3"/>
    <mergeCell ref="A9:J9"/>
  </mergeCells>
  <pageMargins left="0.11811023622047245" right="0" top="0.35433070866141736" bottom="0.15748031496062992" header="0.31496062992125984" footer="0.31496062992125984"/>
  <pageSetup paperSize="9" scale="48" fitToHeight="0" orientation="landscape" r:id="rId1"/>
  <rowBreaks count="5" manualBreakCount="5">
    <brk id="48" max="9" man="1"/>
    <brk id="58" max="9" man="1"/>
    <brk id="69" max="9" man="1"/>
    <brk id="75" max="12" man="1"/>
    <brk id="10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 за 2020 год</vt:lpstr>
      <vt:lpstr>'Отчет за 2020 год'!Заголовки_для_печати</vt:lpstr>
      <vt:lpstr>'Отчет за 2020 год'!Область_печати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Красильникова Жанна Александровна</dc:creator>
  <cp:lastModifiedBy>Кудрявцева Татьяна Николаевна</cp:lastModifiedBy>
  <cp:lastPrinted>2021-03-31T02:53:17Z</cp:lastPrinted>
  <dcterms:created xsi:type="dcterms:W3CDTF">2020-03-25T08:10:46Z</dcterms:created>
  <dcterms:modified xsi:type="dcterms:W3CDTF">2021-05-31T05:29:34Z</dcterms:modified>
</cp:coreProperties>
</file>