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shareserver\Общая\Комитет по финансам\! Председатель КФ Егорова Е.Г\Бюджет 2024 год\Постановление Отчет ежеквартальный\1 квартал\"/>
    </mc:Choice>
  </mc:AlternateContent>
  <xr:revisionPtr revIDLastSave="0" documentId="13_ncr:1_{77162F31-9823-4191-9C16-0D3E73309377}" xr6:coauthVersionLast="47" xr6:coauthVersionMax="47" xr10:uidLastSave="{00000000-0000-0000-0000-000000000000}"/>
  <bookViews>
    <workbookView xWindow="-110" yWindow="-110" windowWidth="19420" windowHeight="10420" xr2:uid="{E59C2B3F-1BEF-4318-A1AA-7AFA8ED96706}"/>
  </bookViews>
  <sheets>
    <sheet name="СРБ на год (ФКР)_3" sheetId="1" r:id="rId1"/>
  </sheets>
  <calcPr calcId="191029" iterate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" i="1" l="1"/>
  <c r="P52" i="1"/>
  <c r="P50" i="1"/>
  <c r="Q50" i="1" s="1"/>
  <c r="P46" i="1"/>
  <c r="P41" i="1"/>
  <c r="P38" i="1"/>
  <c r="Q38" i="1" s="1"/>
  <c r="P32" i="1"/>
  <c r="P25" i="1"/>
  <c r="Q30" i="1"/>
  <c r="P30" i="1"/>
  <c r="P20" i="1"/>
  <c r="P17" i="1"/>
  <c r="Q17" i="1" s="1"/>
  <c r="P9" i="1"/>
  <c r="Q9" i="1"/>
  <c r="Q10" i="1"/>
  <c r="Q11" i="1"/>
  <c r="Q12" i="1"/>
  <c r="Q13" i="1"/>
  <c r="Q14" i="1"/>
  <c r="Q15" i="1"/>
  <c r="Q16" i="1"/>
  <c r="Q18" i="1"/>
  <c r="Q19" i="1"/>
  <c r="Q20" i="1"/>
  <c r="Q21" i="1"/>
  <c r="Q22" i="1"/>
  <c r="Q23" i="1"/>
  <c r="Q24" i="1"/>
  <c r="Q25" i="1"/>
  <c r="Q26" i="1"/>
  <c r="Q27" i="1"/>
  <c r="Q28" i="1"/>
  <c r="Q29" i="1"/>
  <c r="Q31" i="1"/>
  <c r="Q32" i="1"/>
  <c r="Q33" i="1"/>
  <c r="Q34" i="1"/>
  <c r="Q35" i="1"/>
  <c r="Q36" i="1"/>
  <c r="Q37" i="1"/>
  <c r="Q39" i="1"/>
  <c r="Q40" i="1"/>
  <c r="Q41" i="1"/>
  <c r="Q42" i="1"/>
  <c r="Q43" i="1"/>
  <c r="Q44" i="1"/>
  <c r="Q45" i="1"/>
  <c r="Q46" i="1"/>
  <c r="Q47" i="1"/>
  <c r="Q48" i="1"/>
  <c r="Q49" i="1"/>
  <c r="Q51" i="1"/>
  <c r="Q52" i="1"/>
  <c r="Q53" i="1"/>
  <c r="Q8" i="1"/>
</calcChain>
</file>

<file path=xl/sharedStrings.xml><?xml version="1.0" encoding="utf-8"?>
<sst xmlns="http://schemas.openxmlformats.org/spreadsheetml/2006/main" count="61" uniqueCount="60">
  <si>
    <t>Всего:</t>
  </si>
  <si>
    <t>ВСЕГО расходов:</t>
  </si>
  <si>
    <t>Обслуживание государственного (муниципального) внутреннего долга</t>
  </si>
  <si>
    <t>ОБСЛУЖИВАНИЕ ГОСУДАРСТВЕННОГО (МУНИЦИПАЛЬНОГО) ДОЛГА</t>
  </si>
  <si>
    <t>Другие вопросы в области средств массовой информации</t>
  </si>
  <si>
    <t>СРЕДСТВА МАССОВОЙ ИНФОРМАЦИИ</t>
  </si>
  <si>
    <t>Другие вопросы в области физической культуры и спорта</t>
  </si>
  <si>
    <t>Массовый спорт</t>
  </si>
  <si>
    <t>Физическая культура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</si>
  <si>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</si>
  <si>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</si>
  <si>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</si>
  <si>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</si>
  <si>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</si>
  <si>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</si>
  <si>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</si>
  <si>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</si>
  <si>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</si>
  <si>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</si>
  <si>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</si>
  <si>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</si>
  <si>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</si>
  <si>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</si>
  <si>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</si>
  <si>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</si>
  <si>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</si>
  <si>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</si>
  <si>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</si>
  <si>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</si>
  <si>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</si>
  <si>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</si>
  <si>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</si>
  <si>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Дорожное хозяйство (дорожные фонды)</t>
  </si>
  <si>
    <t>Транспорт</t>
  </si>
  <si>
    <t>Общеэкономические вопросы</t>
  </si>
  <si>
    <t>НАЦИОНАЛЬНАЯ ЭКОНОМИКА</t>
  </si>
  <si>
    <t>Другие вопросы в области национальной безопасности и правоохранительной деятельности</t>
  </si>
  <si>
    <t>Гражданская оборона</t>
  </si>
  <si>
    <t>НАЦИОНАЛЬНАЯ БЕЗОПАСНОСТЬ И ПРАВООХРАНИТЕЛЬНАЯ ДЕЯТЕЛЬНОСТЬ</t>
  </si>
  <si>
    <t>Другие общегосударственные вопросы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</si>
  <si>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</si>
  <si>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</si>
  <si>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</si>
  <si>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</si>
  <si>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</si>
  <si>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</si>
  <si>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</si>
  <si>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КОСГУ</t>
  </si>
  <si>
    <t>ВР</t>
  </si>
  <si>
    <t>ЦСР</t>
  </si>
  <si>
    <t>ПР</t>
  </si>
  <si>
    <t>РЗ</t>
  </si>
  <si>
    <t>Наименование показателя</t>
  </si>
  <si>
    <t>Единица измерения: руб.</t>
  </si>
  <si>
    <t xml:space="preserve">по ОКЕИ </t>
  </si>
  <si>
    <t>Исполнение бюджетных ассигнований бюджета города Усолье-Сибирское за 1 квартал  2024 год</t>
  </si>
  <si>
    <t>по разделам, подразделам классификации расходов бюджетов</t>
  </si>
  <si>
    <t>Утвержденные бюджетные назначения
(уточненнные по состоянию 
на 01.04.2024 г.)</t>
  </si>
  <si>
    <t>Исполнено
на  01.04.2024г.</t>
  </si>
  <si>
    <t>Неисполненные назначения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</si>
</sst>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[Red]\-#,##0.00;0.00"/>
    <numFmt numFmtId="165" formatCode="0000000000"/>
    <numFmt numFmtId="166" formatCode="00"/>
  </numFmts>
  <fonts count="7" x14ac:knownFonts="1">
    <font>
      <sz val="10"/>
      <name val="Arial"/>
      <charset val="204"/>
    </font>
    <font>
      <sz val="8"/>
      <name val="Arial"/>
      <charset val="204"/>
    </font>
    <font>
      <b/>
      <sz val="8"/>
      <name val="Arial"/>
      <charset val="204"/>
    </font>
    <font>
      <b/>
      <sz val="10"/>
      <name val="Arial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</patternFill>
    </fill>
  </fills>
  <borders count="13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0" fontId="1" fillId="0" borderId="0" xfId="0" applyFont="1" applyAlignment="1" applyProtection="1">
      <alignment horizontal="center"/>
      <protection hidden="1"/>
    </xf>
    <xf numFmtId="0" fontId="0" fillId="0" borderId="1" xfId="0" applyBorder="1" applyProtection="1">
      <protection hidden="1"/>
    </xf>
    <xf numFmtId="164" fontId="2" fillId="0" borderId="2" xfId="0" applyNumberFormat="1" applyFont="1" applyBorder="1" applyProtection="1">
      <protection hidden="1"/>
    </xf>
    <xf numFmtId="164" fontId="2" fillId="0" borderId="3" xfId="0" applyNumberFormat="1" applyFont="1" applyBorder="1" applyProtection="1">
      <protection hidden="1"/>
    </xf>
    <xf numFmtId="164" fontId="2" fillId="0" borderId="4" xfId="0" applyNumberFormat="1" applyFont="1" applyBorder="1" applyProtection="1">
      <protection hidden="1"/>
    </xf>
    <xf numFmtId="164" fontId="2" fillId="0" borderId="5" xfId="0" applyNumberFormat="1" applyFont="1" applyBorder="1" applyProtection="1">
      <protection hidden="1"/>
    </xf>
    <xf numFmtId="0" fontId="2" fillId="0" borderId="6" xfId="0" applyFont="1" applyBorder="1" applyAlignment="1" applyProtection="1">
      <alignment horizontal="right"/>
      <protection hidden="1"/>
    </xf>
    <xf numFmtId="0" fontId="0" fillId="0" borderId="4" xfId="0" applyBorder="1" applyProtection="1">
      <protection hidden="1"/>
    </xf>
    <xf numFmtId="0" fontId="3" fillId="0" borderId="7" xfId="0" applyFont="1" applyBorder="1" applyProtection="1">
      <protection hidden="1"/>
    </xf>
    <xf numFmtId="0" fontId="3" fillId="0" borderId="4" xfId="0" applyFont="1" applyBorder="1" applyProtection="1">
      <protection hidden="1"/>
    </xf>
    <xf numFmtId="0" fontId="2" fillId="0" borderId="0" xfId="0" applyFont="1" applyProtection="1">
      <protection hidden="1"/>
    </xf>
    <xf numFmtId="164" fontId="2" fillId="0" borderId="8" xfId="0" applyNumberFormat="1" applyFont="1" applyBorder="1" applyProtection="1">
      <protection hidden="1"/>
    </xf>
    <xf numFmtId="164" fontId="2" fillId="0" borderId="9" xfId="0" applyNumberFormat="1" applyFont="1" applyBorder="1" applyProtection="1">
      <protection hidden="1"/>
    </xf>
    <xf numFmtId="164" fontId="2" fillId="0" borderId="10" xfId="0" applyNumberFormat="1" applyFont="1" applyBorder="1" applyProtection="1">
      <protection hidden="1"/>
    </xf>
    <xf numFmtId="0" fontId="1" fillId="0" borderId="11" xfId="0" applyFont="1" applyBorder="1" applyProtection="1">
      <protection hidden="1"/>
    </xf>
    <xf numFmtId="0" fontId="0" fillId="0" borderId="11" xfId="0" applyBorder="1" applyProtection="1">
      <protection hidden="1"/>
    </xf>
    <xf numFmtId="0" fontId="1" fillId="0" borderId="1" xfId="0" applyFont="1" applyBorder="1" applyProtection="1">
      <protection hidden="1"/>
    </xf>
    <xf numFmtId="164" fontId="2" fillId="2" borderId="12" xfId="0" applyNumberFormat="1" applyFont="1" applyFill="1" applyBorder="1" applyProtection="1">
      <protection hidden="1"/>
    </xf>
    <xf numFmtId="165" fontId="2" fillId="2" borderId="12" xfId="0" applyNumberFormat="1" applyFont="1" applyFill="1" applyBorder="1" applyProtection="1">
      <protection hidden="1"/>
    </xf>
    <xf numFmtId="164" fontId="1" fillId="2" borderId="12" xfId="0" applyNumberFormat="1" applyFont="1" applyFill="1" applyBorder="1" applyProtection="1">
      <protection hidden="1"/>
    </xf>
    <xf numFmtId="165" fontId="1" fillId="2" borderId="12" xfId="0" applyNumberFormat="1" applyFont="1" applyFill="1" applyBorder="1" applyProtection="1">
      <protection hidden="1"/>
    </xf>
    <xf numFmtId="0" fontId="1" fillId="0" borderId="0" xfId="0" applyFont="1" applyAlignment="1" applyProtection="1">
      <alignment horizontal="right"/>
      <protection hidden="1"/>
    </xf>
    <xf numFmtId="0" fontId="0" fillId="0" borderId="0" xfId="0" applyAlignment="1" applyProtection="1">
      <alignment wrapText="1"/>
      <protection hidden="1"/>
    </xf>
    <xf numFmtId="0" fontId="3" fillId="0" borderId="0" xfId="0" applyFont="1" applyAlignment="1" applyProtection="1">
      <alignment horizontal="center"/>
      <protection hidden="1"/>
    </xf>
    <xf numFmtId="164" fontId="1" fillId="0" borderId="12" xfId="0" applyNumberFormat="1" applyFont="1" applyBorder="1" applyProtection="1">
      <protection hidden="1"/>
    </xf>
    <xf numFmtId="164" fontId="4" fillId="2" borderId="12" xfId="0" applyNumberFormat="1" applyFont="1" applyFill="1" applyBorder="1" applyProtection="1">
      <protection hidden="1"/>
    </xf>
    <xf numFmtId="164" fontId="4" fillId="0" borderId="12" xfId="0" applyNumberFormat="1" applyFont="1" applyBorder="1" applyProtection="1">
      <protection hidden="1"/>
    </xf>
    <xf numFmtId="0" fontId="0" fillId="0" borderId="0" xfId="0" applyBorder="1" applyProtection="1">
      <protection hidden="1"/>
    </xf>
    <xf numFmtId="0" fontId="2" fillId="0" borderId="0" xfId="0" applyFont="1" applyBorder="1" applyProtection="1">
      <protection hidden="1"/>
    </xf>
    <xf numFmtId="0" fontId="0" fillId="0" borderId="0" xfId="0" applyBorder="1" applyAlignment="1" applyProtection="1">
      <alignment horizontal="right"/>
      <protection hidden="1"/>
    </xf>
    <xf numFmtId="164" fontId="2" fillId="0" borderId="11" xfId="0" applyNumberFormat="1" applyFont="1" applyBorder="1" applyProtection="1"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/>
      <protection hidden="1"/>
    </xf>
    <xf numFmtId="0" fontId="2" fillId="0" borderId="12" xfId="0" applyFont="1" applyBorder="1" applyAlignment="1" applyProtection="1">
      <alignment horizontal="center" vertical="center" wrapText="1"/>
      <protection hidden="1"/>
    </xf>
    <xf numFmtId="0" fontId="2" fillId="2" borderId="12" xfId="0" applyFont="1" applyFill="1" applyBorder="1" applyAlignment="1" applyProtection="1">
      <alignment wrapText="1"/>
      <protection hidden="1"/>
    </xf>
    <xf numFmtId="166" fontId="2" fillId="2" borderId="12" xfId="0" applyNumberFormat="1" applyFont="1" applyFill="1" applyBorder="1" applyProtection="1">
      <protection hidden="1"/>
    </xf>
    <xf numFmtId="0" fontId="1" fillId="2" borderId="12" xfId="0" applyFont="1" applyFill="1" applyBorder="1" applyAlignment="1" applyProtection="1">
      <alignment wrapText="1"/>
      <protection hidden="1"/>
    </xf>
    <xf numFmtId="166" fontId="1" fillId="2" borderId="12" xfId="0" applyNumberFormat="1" applyFont="1" applyFill="1" applyBorder="1" applyProtection="1">
      <protection hidden="1"/>
    </xf>
    <xf numFmtId="164" fontId="4" fillId="0" borderId="12" xfId="1" applyNumberFormat="1" applyFont="1" applyBorder="1" applyProtection="1">
      <protection hidden="1"/>
    </xf>
    <xf numFmtId="0" fontId="6" fillId="0" borderId="0" xfId="0" applyFont="1" applyAlignment="1" applyProtection="1">
      <alignment horizontal="center"/>
      <protection hidden="1"/>
    </xf>
    <xf numFmtId="164" fontId="4" fillId="0" borderId="12" xfId="1" applyNumberFormat="1" applyFont="1" applyBorder="1" applyProtection="1">
      <protection hidden="1"/>
    </xf>
    <xf numFmtId="164" fontId="4" fillId="0" borderId="12" xfId="1" applyNumberFormat="1" applyFont="1" applyBorder="1" applyProtection="1">
      <protection hidden="1"/>
    </xf>
    <xf numFmtId="164" fontId="4" fillId="0" borderId="12" xfId="1" applyNumberFormat="1" applyFont="1" applyBorder="1" applyProtection="1">
      <protection hidden="1"/>
    </xf>
    <xf numFmtId="164" fontId="4" fillId="0" borderId="12" xfId="1" applyNumberFormat="1" applyFont="1" applyBorder="1" applyProtection="1">
      <protection hidden="1"/>
    </xf>
    <xf numFmtId="164" fontId="4" fillId="0" borderId="12" xfId="1" applyNumberFormat="1" applyFont="1" applyBorder="1" applyProtection="1">
      <protection hidden="1"/>
    </xf>
    <xf numFmtId="164" fontId="4" fillId="0" borderId="12" xfId="1" applyNumberFormat="1" applyFont="1" applyBorder="1" applyProtection="1">
      <protection hidden="1"/>
    </xf>
    <xf numFmtId="164" fontId="4" fillId="0" borderId="12" xfId="1" applyNumberFormat="1" applyFont="1" applyBorder="1" applyProtection="1">
      <protection hidden="1"/>
    </xf>
  </cellXfs>
  <cellStyles count="2">
    <cellStyle name="Обычный" xfId="0" builtinId="0"/>
    <cellStyle name="Обычный 2" xfId="1" xr:uid="{AB00169D-D8AD-4A3D-B658-7215EA10CD0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2E4C43-C90E-47A8-BDBB-D0D810750730}">
  <sheetPr>
    <pageSetUpPr fitToPage="1"/>
  </sheetPr>
  <dimension ref="A1:R57"/>
  <sheetViews>
    <sheetView showGridLines="0" tabSelected="1" view="pageBreakPreview" topLeftCell="A25" zoomScale="75" zoomScaleNormal="100" zoomScaleSheetLayoutView="75" workbookViewId="0">
      <selection activeCell="A5" sqref="A5"/>
    </sheetView>
  </sheetViews>
  <sheetFormatPr defaultColWidth="9.1796875" defaultRowHeight="12.5" x14ac:dyDescent="0.25"/>
  <cols>
    <col min="1" max="1" width="9.1796875" customWidth="1"/>
    <col min="2" max="2" width="40.7265625" customWidth="1"/>
    <col min="3" max="8" width="0" hidden="1" customWidth="1"/>
    <col min="9" max="9" width="8.1796875" customWidth="1"/>
    <col min="10" max="10" width="7" customWidth="1"/>
    <col min="11" max="13" width="0" hidden="1" customWidth="1"/>
    <col min="14" max="14" width="14.453125" customWidth="1"/>
    <col min="15" max="15" width="0" hidden="1" customWidth="1"/>
    <col min="16" max="16" width="15.54296875" customWidth="1"/>
    <col min="17" max="17" width="15.90625" customWidth="1"/>
    <col min="18" max="18" width="0.54296875" customWidth="1"/>
    <col min="19" max="255" width="9.1796875" customWidth="1"/>
  </cols>
  <sheetData>
    <row r="1" spans="1:18" ht="12.75" customHeight="1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24"/>
      <c r="N1" s="3"/>
      <c r="O1" s="1"/>
      <c r="P1" s="25"/>
      <c r="Q1" s="1"/>
      <c r="R1" s="1"/>
    </row>
    <row r="2" spans="1:18" ht="12.75" customHeigh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24"/>
      <c r="N2" s="3"/>
      <c r="O2" s="1"/>
      <c r="P2" s="25"/>
      <c r="Q2" s="1"/>
      <c r="R2" s="1"/>
    </row>
    <row r="3" spans="1:18" ht="12.75" customHeight="1" x14ac:dyDescent="0.3">
      <c r="A3" s="42" t="s">
        <v>55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1"/>
    </row>
    <row r="4" spans="1:18" ht="12.75" customHeight="1" x14ac:dyDescent="0.3">
      <c r="A4" s="42" t="s">
        <v>56</v>
      </c>
      <c r="B4" s="26"/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26"/>
      <c r="P4" s="26"/>
      <c r="Q4" s="26"/>
      <c r="R4" s="1"/>
    </row>
    <row r="5" spans="1:18" ht="12.75" customHeight="1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24" t="s">
        <v>54</v>
      </c>
      <c r="N5" s="3"/>
      <c r="O5" s="1"/>
      <c r="P5" s="1"/>
      <c r="Q5" s="1"/>
      <c r="R5" s="1"/>
    </row>
    <row r="6" spans="1:18" ht="11.25" customHeight="1" x14ac:dyDescent="0.25">
      <c r="A6" s="31"/>
      <c r="B6" s="13"/>
      <c r="C6" s="31"/>
      <c r="D6" s="31"/>
      <c r="E6" s="31"/>
      <c r="F6" s="31"/>
      <c r="G6" s="31"/>
      <c r="H6" s="31"/>
      <c r="I6" s="30"/>
      <c r="J6" s="31"/>
      <c r="K6" s="31"/>
      <c r="L6" s="31"/>
      <c r="M6" s="31"/>
      <c r="N6" s="31"/>
      <c r="O6" s="30"/>
      <c r="P6" s="30"/>
      <c r="Q6" s="32" t="s">
        <v>53</v>
      </c>
      <c r="R6" s="1"/>
    </row>
    <row r="7" spans="1:18" ht="67.5" customHeight="1" x14ac:dyDescent="0.25">
      <c r="A7" s="34" t="s">
        <v>52</v>
      </c>
      <c r="B7" s="34"/>
      <c r="C7" s="35"/>
      <c r="D7" s="35"/>
      <c r="E7" s="35"/>
      <c r="F7" s="35"/>
      <c r="G7" s="35"/>
      <c r="H7" s="35"/>
      <c r="I7" s="36" t="s">
        <v>51</v>
      </c>
      <c r="J7" s="36" t="s">
        <v>50</v>
      </c>
      <c r="K7" s="36" t="s">
        <v>49</v>
      </c>
      <c r="L7" s="36" t="s">
        <v>48</v>
      </c>
      <c r="M7" s="36" t="s">
        <v>47</v>
      </c>
      <c r="N7" s="36" t="s">
        <v>57</v>
      </c>
      <c r="O7" s="36"/>
      <c r="P7" s="36" t="s">
        <v>58</v>
      </c>
      <c r="Q7" s="36" t="s">
        <v>59</v>
      </c>
      <c r="R7" s="30"/>
    </row>
    <row r="8" spans="1:18" ht="12.75" customHeight="1" x14ac:dyDescent="0.25">
      <c r="A8" s="37" t="s">
        <v>1</v>
      </c>
      <c r="B8" s="37"/>
      <c r="C8" s="37"/>
      <c r="D8" s="37"/>
      <c r="E8" s="37"/>
      <c r="F8" s="37"/>
      <c r="G8" s="37"/>
      <c r="H8" s="37"/>
      <c r="I8" s="38">
        <v>0</v>
      </c>
      <c r="J8" s="38">
        <v>0</v>
      </c>
      <c r="K8" s="21"/>
      <c r="L8" s="21"/>
      <c r="M8" s="21"/>
      <c r="N8" s="20">
        <v>4487224876.8299999</v>
      </c>
      <c r="O8" s="27"/>
      <c r="P8" s="20">
        <f>P9+P17+P20+P25+P30+P32+P38+P41+P46+P50+P52</f>
        <v>715942587.82999992</v>
      </c>
      <c r="Q8" s="20">
        <f>N8-P8</f>
        <v>3771282289</v>
      </c>
      <c r="R8" s="30"/>
    </row>
    <row r="9" spans="1:18" ht="12.75" customHeight="1" x14ac:dyDescent="0.25">
      <c r="A9" s="37" t="s">
        <v>46</v>
      </c>
      <c r="B9" s="37"/>
      <c r="C9" s="37"/>
      <c r="D9" s="37"/>
      <c r="E9" s="37"/>
      <c r="F9" s="37"/>
      <c r="G9" s="37"/>
      <c r="H9" s="37"/>
      <c r="I9" s="38">
        <v>1</v>
      </c>
      <c r="J9" s="38">
        <v>0</v>
      </c>
      <c r="K9" s="21"/>
      <c r="L9" s="21"/>
      <c r="M9" s="21"/>
      <c r="N9" s="20">
        <v>377006208.42000002</v>
      </c>
      <c r="O9" s="27"/>
      <c r="P9" s="20">
        <f>P10+P11+P12+P13+P14+P15+P16</f>
        <v>65018673.059999995</v>
      </c>
      <c r="Q9" s="20">
        <f t="shared" ref="Q9:Q53" si="0">N9-P9</f>
        <v>311987535.36000001</v>
      </c>
      <c r="R9" s="30"/>
    </row>
    <row r="10" spans="1:18" ht="32.25" customHeight="1" x14ac:dyDescent="0.25">
      <c r="A10" s="39" t="s">
        <v>45</v>
      </c>
      <c r="B10" s="39"/>
      <c r="C10" s="39"/>
      <c r="D10" s="39"/>
      <c r="E10" s="39"/>
      <c r="F10" s="39"/>
      <c r="G10" s="39"/>
      <c r="H10" s="39"/>
      <c r="I10" s="40">
        <v>1</v>
      </c>
      <c r="J10" s="40">
        <v>2</v>
      </c>
      <c r="K10" s="23"/>
      <c r="L10" s="23"/>
      <c r="M10" s="23"/>
      <c r="N10" s="28">
        <v>5339641.3099999996</v>
      </c>
      <c r="O10" s="29"/>
      <c r="P10" s="29">
        <v>1126779.1200000001</v>
      </c>
      <c r="Q10" s="28">
        <f t="shared" si="0"/>
        <v>4212862.1899999995</v>
      </c>
      <c r="R10" s="30"/>
    </row>
    <row r="11" spans="1:18" ht="42.75" customHeight="1" x14ac:dyDescent="0.25">
      <c r="A11" s="39" t="s">
        <v>44</v>
      </c>
      <c r="B11" s="39"/>
      <c r="C11" s="39"/>
      <c r="D11" s="39"/>
      <c r="E11" s="39"/>
      <c r="F11" s="39"/>
      <c r="G11" s="39"/>
      <c r="H11" s="39"/>
      <c r="I11" s="40">
        <v>1</v>
      </c>
      <c r="J11" s="40">
        <v>3</v>
      </c>
      <c r="K11" s="23"/>
      <c r="L11" s="23"/>
      <c r="M11" s="23"/>
      <c r="N11" s="28">
        <v>5286621.97</v>
      </c>
      <c r="O11" s="29"/>
      <c r="P11" s="29">
        <v>1269193.99</v>
      </c>
      <c r="Q11" s="28">
        <f t="shared" si="0"/>
        <v>4017427.9799999995</v>
      </c>
      <c r="R11" s="30"/>
    </row>
    <row r="12" spans="1:18" ht="42.75" customHeight="1" x14ac:dyDescent="0.25">
      <c r="A12" s="39" t="s">
        <v>43</v>
      </c>
      <c r="B12" s="39"/>
      <c r="C12" s="39"/>
      <c r="D12" s="39"/>
      <c r="E12" s="39"/>
      <c r="F12" s="39"/>
      <c r="G12" s="39"/>
      <c r="H12" s="39"/>
      <c r="I12" s="40">
        <v>1</v>
      </c>
      <c r="J12" s="40">
        <v>4</v>
      </c>
      <c r="K12" s="23"/>
      <c r="L12" s="23"/>
      <c r="M12" s="23"/>
      <c r="N12" s="28">
        <v>207154256.30000001</v>
      </c>
      <c r="O12" s="29"/>
      <c r="P12" s="29">
        <v>37567833.539999999</v>
      </c>
      <c r="Q12" s="28">
        <f t="shared" si="0"/>
        <v>169586422.76000002</v>
      </c>
      <c r="R12" s="30"/>
    </row>
    <row r="13" spans="1:18" ht="12.75" customHeight="1" x14ac:dyDescent="0.25">
      <c r="A13" s="39" t="s">
        <v>42</v>
      </c>
      <c r="B13" s="39"/>
      <c r="C13" s="39"/>
      <c r="D13" s="39"/>
      <c r="E13" s="39"/>
      <c r="F13" s="39"/>
      <c r="G13" s="39"/>
      <c r="H13" s="39"/>
      <c r="I13" s="40">
        <v>1</v>
      </c>
      <c r="J13" s="40">
        <v>5</v>
      </c>
      <c r="K13" s="23"/>
      <c r="L13" s="23"/>
      <c r="M13" s="23"/>
      <c r="N13" s="28">
        <v>13200</v>
      </c>
      <c r="O13" s="29"/>
      <c r="P13" s="29">
        <v>0</v>
      </c>
      <c r="Q13" s="28">
        <f t="shared" si="0"/>
        <v>13200</v>
      </c>
      <c r="R13" s="30"/>
    </row>
    <row r="14" spans="1:18" ht="32.25" customHeight="1" x14ac:dyDescent="0.25">
      <c r="A14" s="39" t="s">
        <v>41</v>
      </c>
      <c r="B14" s="39"/>
      <c r="C14" s="39"/>
      <c r="D14" s="39"/>
      <c r="E14" s="39"/>
      <c r="F14" s="39"/>
      <c r="G14" s="39"/>
      <c r="H14" s="39"/>
      <c r="I14" s="40">
        <v>1</v>
      </c>
      <c r="J14" s="40">
        <v>6</v>
      </c>
      <c r="K14" s="23"/>
      <c r="L14" s="23"/>
      <c r="M14" s="23"/>
      <c r="N14" s="28">
        <v>30638930.16</v>
      </c>
      <c r="O14" s="29"/>
      <c r="P14" s="29">
        <v>4414147.4400000004</v>
      </c>
      <c r="Q14" s="28">
        <f t="shared" si="0"/>
        <v>26224782.719999999</v>
      </c>
      <c r="R14" s="30"/>
    </row>
    <row r="15" spans="1:18" ht="12.75" customHeight="1" x14ac:dyDescent="0.25">
      <c r="A15" s="39" t="s">
        <v>40</v>
      </c>
      <c r="B15" s="39"/>
      <c r="C15" s="39"/>
      <c r="D15" s="39"/>
      <c r="E15" s="39"/>
      <c r="F15" s="39"/>
      <c r="G15" s="39"/>
      <c r="H15" s="39"/>
      <c r="I15" s="40">
        <v>1</v>
      </c>
      <c r="J15" s="40">
        <v>11</v>
      </c>
      <c r="K15" s="23"/>
      <c r="L15" s="23"/>
      <c r="M15" s="23"/>
      <c r="N15" s="28">
        <v>1000000</v>
      </c>
      <c r="O15" s="29"/>
      <c r="P15" s="29">
        <v>0</v>
      </c>
      <c r="Q15" s="28">
        <f t="shared" si="0"/>
        <v>1000000</v>
      </c>
      <c r="R15" s="30"/>
    </row>
    <row r="16" spans="1:18" ht="12.75" customHeight="1" x14ac:dyDescent="0.25">
      <c r="A16" s="39" t="s">
        <v>39</v>
      </c>
      <c r="B16" s="39"/>
      <c r="C16" s="39"/>
      <c r="D16" s="39"/>
      <c r="E16" s="39"/>
      <c r="F16" s="39"/>
      <c r="G16" s="39"/>
      <c r="H16" s="39"/>
      <c r="I16" s="40">
        <v>1</v>
      </c>
      <c r="J16" s="40">
        <v>13</v>
      </c>
      <c r="K16" s="23"/>
      <c r="L16" s="23"/>
      <c r="M16" s="23"/>
      <c r="N16" s="28">
        <v>127573558.68000001</v>
      </c>
      <c r="O16" s="29"/>
      <c r="P16" s="29">
        <v>20640718.969999999</v>
      </c>
      <c r="Q16" s="28">
        <f t="shared" si="0"/>
        <v>106932839.71000001</v>
      </c>
      <c r="R16" s="30"/>
    </row>
    <row r="17" spans="1:18" ht="21.75" customHeight="1" x14ac:dyDescent="0.25">
      <c r="A17" s="37" t="s">
        <v>38</v>
      </c>
      <c r="B17" s="37"/>
      <c r="C17" s="37"/>
      <c r="D17" s="37"/>
      <c r="E17" s="37"/>
      <c r="F17" s="37"/>
      <c r="G17" s="37"/>
      <c r="H17" s="37"/>
      <c r="I17" s="38">
        <v>3</v>
      </c>
      <c r="J17" s="38">
        <v>0</v>
      </c>
      <c r="K17" s="21"/>
      <c r="L17" s="21"/>
      <c r="M17" s="21"/>
      <c r="N17" s="20">
        <v>25368040.600000001</v>
      </c>
      <c r="O17" s="27"/>
      <c r="P17" s="20">
        <f>P18+P19</f>
        <v>4310422.26</v>
      </c>
      <c r="Q17" s="20">
        <f t="shared" si="0"/>
        <v>21057618.340000004</v>
      </c>
      <c r="R17" s="30"/>
    </row>
    <row r="18" spans="1:18" ht="12.75" customHeight="1" x14ac:dyDescent="0.25">
      <c r="A18" s="39" t="s">
        <v>37</v>
      </c>
      <c r="B18" s="39"/>
      <c r="C18" s="39"/>
      <c r="D18" s="39"/>
      <c r="E18" s="39"/>
      <c r="F18" s="39"/>
      <c r="G18" s="39"/>
      <c r="H18" s="39"/>
      <c r="I18" s="40">
        <v>3</v>
      </c>
      <c r="J18" s="40">
        <v>9</v>
      </c>
      <c r="K18" s="23"/>
      <c r="L18" s="23"/>
      <c r="M18" s="23"/>
      <c r="N18" s="22">
        <v>25052277.949999999</v>
      </c>
      <c r="O18" s="27"/>
      <c r="P18" s="27">
        <v>4202984.26</v>
      </c>
      <c r="Q18" s="28">
        <f t="shared" si="0"/>
        <v>20849293.689999998</v>
      </c>
      <c r="R18" s="30"/>
    </row>
    <row r="19" spans="1:18" ht="21.75" customHeight="1" x14ac:dyDescent="0.25">
      <c r="A19" s="39" t="s">
        <v>36</v>
      </c>
      <c r="B19" s="39"/>
      <c r="C19" s="39"/>
      <c r="D19" s="39"/>
      <c r="E19" s="39"/>
      <c r="F19" s="39"/>
      <c r="G19" s="39"/>
      <c r="H19" s="39"/>
      <c r="I19" s="40">
        <v>3</v>
      </c>
      <c r="J19" s="40">
        <v>14</v>
      </c>
      <c r="K19" s="23"/>
      <c r="L19" s="23"/>
      <c r="M19" s="23"/>
      <c r="N19" s="22">
        <v>315762.65000000002</v>
      </c>
      <c r="O19" s="27"/>
      <c r="P19" s="27">
        <v>107438</v>
      </c>
      <c r="Q19" s="28">
        <f t="shared" si="0"/>
        <v>208324.65000000002</v>
      </c>
      <c r="R19" s="30"/>
    </row>
    <row r="20" spans="1:18" ht="12.75" customHeight="1" x14ac:dyDescent="0.25">
      <c r="A20" s="37" t="s">
        <v>35</v>
      </c>
      <c r="B20" s="37"/>
      <c r="C20" s="37"/>
      <c r="D20" s="37"/>
      <c r="E20" s="37"/>
      <c r="F20" s="37"/>
      <c r="G20" s="37"/>
      <c r="H20" s="37"/>
      <c r="I20" s="38">
        <v>4</v>
      </c>
      <c r="J20" s="38">
        <v>0</v>
      </c>
      <c r="K20" s="21"/>
      <c r="L20" s="21"/>
      <c r="M20" s="21"/>
      <c r="N20" s="20">
        <v>577862087.69000006</v>
      </c>
      <c r="O20" s="27"/>
      <c r="P20" s="20">
        <f>P21+P22+P23+P24</f>
        <v>45165911.82</v>
      </c>
      <c r="Q20" s="20">
        <f t="shared" si="0"/>
        <v>532696175.87000006</v>
      </c>
      <c r="R20" s="30"/>
    </row>
    <row r="21" spans="1:18" ht="12.75" customHeight="1" x14ac:dyDescent="0.25">
      <c r="A21" s="39" t="s">
        <v>34</v>
      </c>
      <c r="B21" s="39"/>
      <c r="C21" s="39"/>
      <c r="D21" s="39"/>
      <c r="E21" s="39"/>
      <c r="F21" s="39"/>
      <c r="G21" s="39"/>
      <c r="H21" s="39"/>
      <c r="I21" s="40">
        <v>4</v>
      </c>
      <c r="J21" s="40">
        <v>1</v>
      </c>
      <c r="K21" s="23"/>
      <c r="L21" s="23"/>
      <c r="M21" s="23"/>
      <c r="N21" s="22">
        <v>241500</v>
      </c>
      <c r="O21" s="27"/>
      <c r="P21" s="41">
        <v>29079.42</v>
      </c>
      <c r="Q21" s="28">
        <f t="shared" si="0"/>
        <v>212420.58000000002</v>
      </c>
      <c r="R21" s="30"/>
    </row>
    <row r="22" spans="1:18" ht="12.75" customHeight="1" x14ac:dyDescent="0.25">
      <c r="A22" s="39" t="s">
        <v>33</v>
      </c>
      <c r="B22" s="39"/>
      <c r="C22" s="39"/>
      <c r="D22" s="39"/>
      <c r="E22" s="39"/>
      <c r="F22" s="39"/>
      <c r="G22" s="39"/>
      <c r="H22" s="39"/>
      <c r="I22" s="40">
        <v>4</v>
      </c>
      <c r="J22" s="40">
        <v>8</v>
      </c>
      <c r="K22" s="23"/>
      <c r="L22" s="23"/>
      <c r="M22" s="23"/>
      <c r="N22" s="22">
        <v>10801500</v>
      </c>
      <c r="O22" s="27"/>
      <c r="P22" s="41">
        <v>1144497.27</v>
      </c>
      <c r="Q22" s="28">
        <f t="shared" si="0"/>
        <v>9657002.7300000004</v>
      </c>
      <c r="R22" s="30"/>
    </row>
    <row r="23" spans="1:18" ht="12.75" customHeight="1" x14ac:dyDescent="0.25">
      <c r="A23" s="39" t="s">
        <v>32</v>
      </c>
      <c r="B23" s="39"/>
      <c r="C23" s="39"/>
      <c r="D23" s="39"/>
      <c r="E23" s="39"/>
      <c r="F23" s="39"/>
      <c r="G23" s="39"/>
      <c r="H23" s="39"/>
      <c r="I23" s="40">
        <v>4</v>
      </c>
      <c r="J23" s="40">
        <v>9</v>
      </c>
      <c r="K23" s="23"/>
      <c r="L23" s="23"/>
      <c r="M23" s="23"/>
      <c r="N23" s="22">
        <v>540225692.50999999</v>
      </c>
      <c r="O23" s="27"/>
      <c r="P23" s="41">
        <v>39713477.130000003</v>
      </c>
      <c r="Q23" s="28">
        <f t="shared" si="0"/>
        <v>500512215.38</v>
      </c>
      <c r="R23" s="30"/>
    </row>
    <row r="24" spans="1:18" ht="12.75" customHeight="1" x14ac:dyDescent="0.25">
      <c r="A24" s="39" t="s">
        <v>31</v>
      </c>
      <c r="B24" s="39"/>
      <c r="C24" s="39"/>
      <c r="D24" s="39"/>
      <c r="E24" s="39"/>
      <c r="F24" s="39"/>
      <c r="G24" s="39"/>
      <c r="H24" s="39"/>
      <c r="I24" s="40">
        <v>4</v>
      </c>
      <c r="J24" s="40">
        <v>12</v>
      </c>
      <c r="K24" s="23"/>
      <c r="L24" s="23"/>
      <c r="M24" s="23"/>
      <c r="N24" s="22">
        <v>26593395.18</v>
      </c>
      <c r="O24" s="27"/>
      <c r="P24" s="41">
        <v>4278858</v>
      </c>
      <c r="Q24" s="28">
        <f t="shared" si="0"/>
        <v>22314537.18</v>
      </c>
      <c r="R24" s="30"/>
    </row>
    <row r="25" spans="1:18" ht="12.75" customHeight="1" x14ac:dyDescent="0.25">
      <c r="A25" s="37" t="s">
        <v>30</v>
      </c>
      <c r="B25" s="37"/>
      <c r="C25" s="37"/>
      <c r="D25" s="37"/>
      <c r="E25" s="37"/>
      <c r="F25" s="37"/>
      <c r="G25" s="37"/>
      <c r="H25" s="37"/>
      <c r="I25" s="38">
        <v>5</v>
      </c>
      <c r="J25" s="38">
        <v>0</v>
      </c>
      <c r="K25" s="21"/>
      <c r="L25" s="21"/>
      <c r="M25" s="21"/>
      <c r="N25" s="20">
        <v>956742540.88</v>
      </c>
      <c r="O25" s="27"/>
      <c r="P25" s="20">
        <f>P26+P27+P28+P29</f>
        <v>55483559.250000007</v>
      </c>
      <c r="Q25" s="20">
        <f t="shared" si="0"/>
        <v>901258981.63</v>
      </c>
      <c r="R25" s="30"/>
    </row>
    <row r="26" spans="1:18" ht="12.75" customHeight="1" x14ac:dyDescent="0.25">
      <c r="A26" s="39" t="s">
        <v>29</v>
      </c>
      <c r="B26" s="39"/>
      <c r="C26" s="39"/>
      <c r="D26" s="39"/>
      <c r="E26" s="39"/>
      <c r="F26" s="39"/>
      <c r="G26" s="39"/>
      <c r="H26" s="39"/>
      <c r="I26" s="40">
        <v>5</v>
      </c>
      <c r="J26" s="40">
        <v>1</v>
      </c>
      <c r="K26" s="23"/>
      <c r="L26" s="23"/>
      <c r="M26" s="23"/>
      <c r="N26" s="22">
        <v>585812992.69000006</v>
      </c>
      <c r="O26" s="27"/>
      <c r="P26" s="43">
        <v>40020149.210000001</v>
      </c>
      <c r="Q26" s="28">
        <f t="shared" si="0"/>
        <v>545792843.48000002</v>
      </c>
      <c r="R26" s="30"/>
    </row>
    <row r="27" spans="1:18" ht="12.75" customHeight="1" x14ac:dyDescent="0.25">
      <c r="A27" s="39" t="s">
        <v>28</v>
      </c>
      <c r="B27" s="39"/>
      <c r="C27" s="39"/>
      <c r="D27" s="39"/>
      <c r="E27" s="39"/>
      <c r="F27" s="39"/>
      <c r="G27" s="39"/>
      <c r="H27" s="39"/>
      <c r="I27" s="40">
        <v>5</v>
      </c>
      <c r="J27" s="40">
        <v>2</v>
      </c>
      <c r="K27" s="23"/>
      <c r="L27" s="23"/>
      <c r="M27" s="23"/>
      <c r="N27" s="22">
        <v>98037099.579999998</v>
      </c>
      <c r="O27" s="27"/>
      <c r="P27" s="43">
        <v>70489.77</v>
      </c>
      <c r="Q27" s="28">
        <f t="shared" si="0"/>
        <v>97966609.810000002</v>
      </c>
      <c r="R27" s="30"/>
    </row>
    <row r="28" spans="1:18" ht="12.75" customHeight="1" x14ac:dyDescent="0.25">
      <c r="A28" s="39" t="s">
        <v>27</v>
      </c>
      <c r="B28" s="39"/>
      <c r="C28" s="39"/>
      <c r="D28" s="39"/>
      <c r="E28" s="39"/>
      <c r="F28" s="39"/>
      <c r="G28" s="39"/>
      <c r="H28" s="39"/>
      <c r="I28" s="40">
        <v>5</v>
      </c>
      <c r="J28" s="40">
        <v>3</v>
      </c>
      <c r="K28" s="23"/>
      <c r="L28" s="23"/>
      <c r="M28" s="23"/>
      <c r="N28" s="22">
        <v>266768034.47999999</v>
      </c>
      <c r="O28" s="27"/>
      <c r="P28" s="43">
        <v>14505751.960000001</v>
      </c>
      <c r="Q28" s="28">
        <f t="shared" si="0"/>
        <v>252262282.51999998</v>
      </c>
      <c r="R28" s="30"/>
    </row>
    <row r="29" spans="1:18" ht="21.75" customHeight="1" x14ac:dyDescent="0.25">
      <c r="A29" s="39" t="s">
        <v>26</v>
      </c>
      <c r="B29" s="39"/>
      <c r="C29" s="39"/>
      <c r="D29" s="39"/>
      <c r="E29" s="39"/>
      <c r="F29" s="39"/>
      <c r="G29" s="39"/>
      <c r="H29" s="39"/>
      <c r="I29" s="40">
        <v>5</v>
      </c>
      <c r="J29" s="40">
        <v>5</v>
      </c>
      <c r="K29" s="23"/>
      <c r="L29" s="23"/>
      <c r="M29" s="23"/>
      <c r="N29" s="22">
        <v>6124414.1299999999</v>
      </c>
      <c r="O29" s="27"/>
      <c r="P29" s="43">
        <v>887168.31</v>
      </c>
      <c r="Q29" s="28">
        <f t="shared" si="0"/>
        <v>5237245.82</v>
      </c>
      <c r="R29" s="30"/>
    </row>
    <row r="30" spans="1:18" ht="12.75" customHeight="1" x14ac:dyDescent="0.25">
      <c r="A30" s="37" t="s">
        <v>25</v>
      </c>
      <c r="B30" s="37"/>
      <c r="C30" s="37"/>
      <c r="D30" s="37"/>
      <c r="E30" s="37"/>
      <c r="F30" s="37"/>
      <c r="G30" s="37"/>
      <c r="H30" s="37"/>
      <c r="I30" s="38">
        <v>6</v>
      </c>
      <c r="J30" s="38">
        <v>0</v>
      </c>
      <c r="K30" s="21"/>
      <c r="L30" s="21"/>
      <c r="M30" s="21"/>
      <c r="N30" s="20">
        <v>32589981.550000001</v>
      </c>
      <c r="O30" s="27"/>
      <c r="P30" s="20">
        <f>P31</f>
        <v>1955589.61</v>
      </c>
      <c r="Q30" s="20">
        <f>Q31</f>
        <v>30634391.940000001</v>
      </c>
      <c r="R30" s="30"/>
    </row>
    <row r="31" spans="1:18" ht="12.75" customHeight="1" x14ac:dyDescent="0.25">
      <c r="A31" s="39" t="s">
        <v>24</v>
      </c>
      <c r="B31" s="39"/>
      <c r="C31" s="39"/>
      <c r="D31" s="39"/>
      <c r="E31" s="39"/>
      <c r="F31" s="39"/>
      <c r="G31" s="39"/>
      <c r="H31" s="39"/>
      <c r="I31" s="40">
        <v>6</v>
      </c>
      <c r="J31" s="40">
        <v>5</v>
      </c>
      <c r="K31" s="23"/>
      <c r="L31" s="23"/>
      <c r="M31" s="23"/>
      <c r="N31" s="28">
        <v>32589981.550000001</v>
      </c>
      <c r="O31" s="29"/>
      <c r="P31" s="44">
        <v>1955589.61</v>
      </c>
      <c r="Q31" s="28">
        <f t="shared" si="0"/>
        <v>30634391.940000001</v>
      </c>
      <c r="R31" s="30"/>
    </row>
    <row r="32" spans="1:18" ht="12.75" customHeight="1" x14ac:dyDescent="0.25">
      <c r="A32" s="37" t="s">
        <v>23</v>
      </c>
      <c r="B32" s="37"/>
      <c r="C32" s="37"/>
      <c r="D32" s="37"/>
      <c r="E32" s="37"/>
      <c r="F32" s="37"/>
      <c r="G32" s="37"/>
      <c r="H32" s="37"/>
      <c r="I32" s="38">
        <v>7</v>
      </c>
      <c r="J32" s="38">
        <v>0</v>
      </c>
      <c r="K32" s="21"/>
      <c r="L32" s="21"/>
      <c r="M32" s="21"/>
      <c r="N32" s="20">
        <v>2192989468.7399998</v>
      </c>
      <c r="O32" s="27"/>
      <c r="P32" s="20">
        <f>P33+P34+P35+P36+P37</f>
        <v>476255400.11000001</v>
      </c>
      <c r="Q32" s="20">
        <f t="shared" si="0"/>
        <v>1716734068.6299996</v>
      </c>
      <c r="R32" s="30"/>
    </row>
    <row r="33" spans="1:18" ht="12.75" customHeight="1" x14ac:dyDescent="0.25">
      <c r="A33" s="39" t="s">
        <v>22</v>
      </c>
      <c r="B33" s="39"/>
      <c r="C33" s="39"/>
      <c r="D33" s="39"/>
      <c r="E33" s="39"/>
      <c r="F33" s="39"/>
      <c r="G33" s="39"/>
      <c r="H33" s="39"/>
      <c r="I33" s="40">
        <v>7</v>
      </c>
      <c r="J33" s="40">
        <v>1</v>
      </c>
      <c r="K33" s="23"/>
      <c r="L33" s="23"/>
      <c r="M33" s="23"/>
      <c r="N33" s="22">
        <v>856981683.52999997</v>
      </c>
      <c r="O33" s="27"/>
      <c r="P33" s="45">
        <v>201861973.16</v>
      </c>
      <c r="Q33" s="28">
        <f t="shared" si="0"/>
        <v>655119710.37</v>
      </c>
      <c r="R33" s="30"/>
    </row>
    <row r="34" spans="1:18" ht="12.75" customHeight="1" x14ac:dyDescent="0.25">
      <c r="A34" s="39" t="s">
        <v>21</v>
      </c>
      <c r="B34" s="39"/>
      <c r="C34" s="39"/>
      <c r="D34" s="39"/>
      <c r="E34" s="39"/>
      <c r="F34" s="39"/>
      <c r="G34" s="39"/>
      <c r="H34" s="39"/>
      <c r="I34" s="40">
        <v>7</v>
      </c>
      <c r="J34" s="40">
        <v>2</v>
      </c>
      <c r="K34" s="23"/>
      <c r="L34" s="23"/>
      <c r="M34" s="23"/>
      <c r="N34" s="22">
        <v>1039928014.27</v>
      </c>
      <c r="O34" s="27"/>
      <c r="P34" s="45">
        <v>222896627.69</v>
      </c>
      <c r="Q34" s="28">
        <f t="shared" si="0"/>
        <v>817031386.57999992</v>
      </c>
      <c r="R34" s="30"/>
    </row>
    <row r="35" spans="1:18" ht="12.75" customHeight="1" x14ac:dyDescent="0.25">
      <c r="A35" s="39" t="s">
        <v>20</v>
      </c>
      <c r="B35" s="39"/>
      <c r="C35" s="39"/>
      <c r="D35" s="39"/>
      <c r="E35" s="39"/>
      <c r="F35" s="39"/>
      <c r="G35" s="39"/>
      <c r="H35" s="39"/>
      <c r="I35" s="40">
        <v>7</v>
      </c>
      <c r="J35" s="40">
        <v>3</v>
      </c>
      <c r="K35" s="23"/>
      <c r="L35" s="23"/>
      <c r="M35" s="23"/>
      <c r="N35" s="22">
        <v>259123268.93000001</v>
      </c>
      <c r="O35" s="27"/>
      <c r="P35" s="45">
        <v>49020870.380000003</v>
      </c>
      <c r="Q35" s="28">
        <f t="shared" si="0"/>
        <v>210102398.55000001</v>
      </c>
      <c r="R35" s="30"/>
    </row>
    <row r="36" spans="1:18" ht="12.75" customHeight="1" x14ac:dyDescent="0.25">
      <c r="A36" s="39" t="s">
        <v>19</v>
      </c>
      <c r="B36" s="39"/>
      <c r="C36" s="39"/>
      <c r="D36" s="39"/>
      <c r="E36" s="39"/>
      <c r="F36" s="39"/>
      <c r="G36" s="39"/>
      <c r="H36" s="39"/>
      <c r="I36" s="40">
        <v>7</v>
      </c>
      <c r="J36" s="40">
        <v>7</v>
      </c>
      <c r="K36" s="23"/>
      <c r="L36" s="23"/>
      <c r="M36" s="23"/>
      <c r="N36" s="22">
        <v>355190.58</v>
      </c>
      <c r="O36" s="27"/>
      <c r="P36" s="45">
        <v>35000</v>
      </c>
      <c r="Q36" s="28">
        <f t="shared" si="0"/>
        <v>320190.58</v>
      </c>
      <c r="R36" s="30"/>
    </row>
    <row r="37" spans="1:18" ht="12.75" customHeight="1" x14ac:dyDescent="0.25">
      <c r="A37" s="39" t="s">
        <v>18</v>
      </c>
      <c r="B37" s="39"/>
      <c r="C37" s="39"/>
      <c r="D37" s="39"/>
      <c r="E37" s="39"/>
      <c r="F37" s="39"/>
      <c r="G37" s="39"/>
      <c r="H37" s="39"/>
      <c r="I37" s="40">
        <v>7</v>
      </c>
      <c r="J37" s="40">
        <v>9</v>
      </c>
      <c r="K37" s="23"/>
      <c r="L37" s="23"/>
      <c r="M37" s="23"/>
      <c r="N37" s="22">
        <v>36601311.43</v>
      </c>
      <c r="O37" s="27"/>
      <c r="P37" s="45">
        <v>2440928.88</v>
      </c>
      <c r="Q37" s="28">
        <f t="shared" si="0"/>
        <v>34160382.549999997</v>
      </c>
      <c r="R37" s="30"/>
    </row>
    <row r="38" spans="1:18" ht="12.75" customHeight="1" x14ac:dyDescent="0.25">
      <c r="A38" s="37" t="s">
        <v>17</v>
      </c>
      <c r="B38" s="37"/>
      <c r="C38" s="37"/>
      <c r="D38" s="37"/>
      <c r="E38" s="37"/>
      <c r="F38" s="37"/>
      <c r="G38" s="37"/>
      <c r="H38" s="37"/>
      <c r="I38" s="38">
        <v>8</v>
      </c>
      <c r="J38" s="38">
        <v>0</v>
      </c>
      <c r="K38" s="21"/>
      <c r="L38" s="21"/>
      <c r="M38" s="21"/>
      <c r="N38" s="20">
        <v>167595967.84999999</v>
      </c>
      <c r="O38" s="27"/>
      <c r="P38" s="20">
        <f>P39+P40</f>
        <v>25824693.469999999</v>
      </c>
      <c r="Q38" s="20">
        <f t="shared" si="0"/>
        <v>141771274.38</v>
      </c>
      <c r="R38" s="30"/>
    </row>
    <row r="39" spans="1:18" ht="12.75" customHeight="1" x14ac:dyDescent="0.25">
      <c r="A39" s="39" t="s">
        <v>16</v>
      </c>
      <c r="B39" s="39"/>
      <c r="C39" s="39"/>
      <c r="D39" s="39"/>
      <c r="E39" s="39"/>
      <c r="F39" s="39"/>
      <c r="G39" s="39"/>
      <c r="H39" s="39"/>
      <c r="I39" s="40">
        <v>8</v>
      </c>
      <c r="J39" s="40">
        <v>1</v>
      </c>
      <c r="K39" s="23"/>
      <c r="L39" s="23"/>
      <c r="M39" s="23"/>
      <c r="N39" s="22">
        <v>167293404.05000001</v>
      </c>
      <c r="O39" s="27"/>
      <c r="P39" s="46">
        <v>25824693.469999999</v>
      </c>
      <c r="Q39" s="28">
        <f t="shared" si="0"/>
        <v>141468710.58000001</v>
      </c>
      <c r="R39" s="30"/>
    </row>
    <row r="40" spans="1:18" ht="12.75" customHeight="1" x14ac:dyDescent="0.25">
      <c r="A40" s="39" t="s">
        <v>15</v>
      </c>
      <c r="B40" s="39"/>
      <c r="C40" s="39"/>
      <c r="D40" s="39"/>
      <c r="E40" s="39"/>
      <c r="F40" s="39"/>
      <c r="G40" s="39"/>
      <c r="H40" s="39"/>
      <c r="I40" s="40">
        <v>8</v>
      </c>
      <c r="J40" s="40">
        <v>4</v>
      </c>
      <c r="K40" s="23"/>
      <c r="L40" s="23"/>
      <c r="M40" s="23"/>
      <c r="N40" s="22">
        <v>302563.8</v>
      </c>
      <c r="O40" s="27"/>
      <c r="P40" s="46">
        <v>0</v>
      </c>
      <c r="Q40" s="28">
        <f t="shared" si="0"/>
        <v>302563.8</v>
      </c>
      <c r="R40" s="30"/>
    </row>
    <row r="41" spans="1:18" ht="12.75" customHeight="1" x14ac:dyDescent="0.25">
      <c r="A41" s="37" t="s">
        <v>14</v>
      </c>
      <c r="B41" s="37"/>
      <c r="C41" s="37"/>
      <c r="D41" s="37"/>
      <c r="E41" s="37"/>
      <c r="F41" s="37"/>
      <c r="G41" s="37"/>
      <c r="H41" s="37"/>
      <c r="I41" s="38">
        <v>10</v>
      </c>
      <c r="J41" s="38">
        <v>0</v>
      </c>
      <c r="K41" s="21"/>
      <c r="L41" s="21"/>
      <c r="M41" s="21"/>
      <c r="N41" s="20">
        <v>56727321.829999998</v>
      </c>
      <c r="O41" s="27"/>
      <c r="P41" s="20">
        <f>P42+P43+P44+P45</f>
        <v>30479477.899999999</v>
      </c>
      <c r="Q41" s="20">
        <f t="shared" si="0"/>
        <v>26247843.93</v>
      </c>
      <c r="R41" s="30"/>
    </row>
    <row r="42" spans="1:18" ht="12.75" customHeight="1" x14ac:dyDescent="0.25">
      <c r="A42" s="39" t="s">
        <v>13</v>
      </c>
      <c r="B42" s="39"/>
      <c r="C42" s="39"/>
      <c r="D42" s="39"/>
      <c r="E42" s="39"/>
      <c r="F42" s="39"/>
      <c r="G42" s="39"/>
      <c r="H42" s="39"/>
      <c r="I42" s="40">
        <v>10</v>
      </c>
      <c r="J42" s="40">
        <v>1</v>
      </c>
      <c r="K42" s="23"/>
      <c r="L42" s="23"/>
      <c r="M42" s="23"/>
      <c r="N42" s="28">
        <v>6041568</v>
      </c>
      <c r="O42" s="29"/>
      <c r="P42" s="47">
        <v>917280</v>
      </c>
      <c r="Q42" s="28">
        <f t="shared" si="0"/>
        <v>5124288</v>
      </c>
      <c r="R42" s="30"/>
    </row>
    <row r="43" spans="1:18" ht="12.75" customHeight="1" x14ac:dyDescent="0.25">
      <c r="A43" s="39" t="s">
        <v>12</v>
      </c>
      <c r="B43" s="39"/>
      <c r="C43" s="39"/>
      <c r="D43" s="39"/>
      <c r="E43" s="39"/>
      <c r="F43" s="39"/>
      <c r="G43" s="39"/>
      <c r="H43" s="39"/>
      <c r="I43" s="40">
        <v>10</v>
      </c>
      <c r="J43" s="40">
        <v>3</v>
      </c>
      <c r="K43" s="23"/>
      <c r="L43" s="23"/>
      <c r="M43" s="23"/>
      <c r="N43" s="28">
        <v>45659.06</v>
      </c>
      <c r="O43" s="29"/>
      <c r="P43" s="47">
        <v>0</v>
      </c>
      <c r="Q43" s="28">
        <f t="shared" si="0"/>
        <v>45659.06</v>
      </c>
      <c r="R43" s="30"/>
    </row>
    <row r="44" spans="1:18" ht="12.75" customHeight="1" x14ac:dyDescent="0.25">
      <c r="A44" s="39" t="s">
        <v>11</v>
      </c>
      <c r="B44" s="39"/>
      <c r="C44" s="39"/>
      <c r="D44" s="39"/>
      <c r="E44" s="39"/>
      <c r="F44" s="39"/>
      <c r="G44" s="39"/>
      <c r="H44" s="39"/>
      <c r="I44" s="40">
        <v>10</v>
      </c>
      <c r="J44" s="40">
        <v>4</v>
      </c>
      <c r="K44" s="23"/>
      <c r="L44" s="23"/>
      <c r="M44" s="23"/>
      <c r="N44" s="28">
        <v>38461743.840000004</v>
      </c>
      <c r="O44" s="29"/>
      <c r="P44" s="47">
        <v>25311570.84</v>
      </c>
      <c r="Q44" s="28">
        <f t="shared" si="0"/>
        <v>13150173.000000004</v>
      </c>
      <c r="R44" s="30"/>
    </row>
    <row r="45" spans="1:18" ht="12.75" customHeight="1" x14ac:dyDescent="0.25">
      <c r="A45" s="39" t="s">
        <v>10</v>
      </c>
      <c r="B45" s="39"/>
      <c r="C45" s="39"/>
      <c r="D45" s="39"/>
      <c r="E45" s="39"/>
      <c r="F45" s="39"/>
      <c r="G45" s="39"/>
      <c r="H45" s="39"/>
      <c r="I45" s="40">
        <v>10</v>
      </c>
      <c r="J45" s="40">
        <v>6</v>
      </c>
      <c r="K45" s="23"/>
      <c r="L45" s="23"/>
      <c r="M45" s="23"/>
      <c r="N45" s="28">
        <v>12178350.93</v>
      </c>
      <c r="O45" s="29"/>
      <c r="P45" s="47">
        <v>4250627.0599999996</v>
      </c>
      <c r="Q45" s="28">
        <f t="shared" si="0"/>
        <v>7927723.8700000001</v>
      </c>
      <c r="R45" s="30"/>
    </row>
    <row r="46" spans="1:18" ht="12.75" customHeight="1" x14ac:dyDescent="0.25">
      <c r="A46" s="37" t="s">
        <v>9</v>
      </c>
      <c r="B46" s="37"/>
      <c r="C46" s="37"/>
      <c r="D46" s="37"/>
      <c r="E46" s="37"/>
      <c r="F46" s="37"/>
      <c r="G46" s="37"/>
      <c r="H46" s="37"/>
      <c r="I46" s="38">
        <v>11</v>
      </c>
      <c r="J46" s="38">
        <v>0</v>
      </c>
      <c r="K46" s="21"/>
      <c r="L46" s="21"/>
      <c r="M46" s="21"/>
      <c r="N46" s="20">
        <v>97883354.269999996</v>
      </c>
      <c r="O46" s="27"/>
      <c r="P46" s="20">
        <f>P47+P48+P49</f>
        <v>11310121.43</v>
      </c>
      <c r="Q46" s="20">
        <f t="shared" si="0"/>
        <v>86573232.840000004</v>
      </c>
      <c r="R46" s="30"/>
    </row>
    <row r="47" spans="1:18" ht="12.75" customHeight="1" x14ac:dyDescent="0.25">
      <c r="A47" s="39" t="s">
        <v>8</v>
      </c>
      <c r="B47" s="39"/>
      <c r="C47" s="39"/>
      <c r="D47" s="39"/>
      <c r="E47" s="39"/>
      <c r="F47" s="39"/>
      <c r="G47" s="39"/>
      <c r="H47" s="39"/>
      <c r="I47" s="40">
        <v>11</v>
      </c>
      <c r="J47" s="40">
        <v>1</v>
      </c>
      <c r="K47" s="23"/>
      <c r="L47" s="23"/>
      <c r="M47" s="23"/>
      <c r="N47" s="22">
        <v>70711035.519999996</v>
      </c>
      <c r="O47" s="27"/>
      <c r="P47" s="48">
        <v>11027959.029999999</v>
      </c>
      <c r="Q47" s="28">
        <f t="shared" si="0"/>
        <v>59683076.489999995</v>
      </c>
      <c r="R47" s="30"/>
    </row>
    <row r="48" spans="1:18" ht="12.75" customHeight="1" x14ac:dyDescent="0.25">
      <c r="A48" s="39" t="s">
        <v>7</v>
      </c>
      <c r="B48" s="39"/>
      <c r="C48" s="39"/>
      <c r="D48" s="39"/>
      <c r="E48" s="39"/>
      <c r="F48" s="39"/>
      <c r="G48" s="39"/>
      <c r="H48" s="39"/>
      <c r="I48" s="40">
        <v>11</v>
      </c>
      <c r="J48" s="40">
        <v>2</v>
      </c>
      <c r="K48" s="23"/>
      <c r="L48" s="23"/>
      <c r="M48" s="23"/>
      <c r="N48" s="22">
        <v>23800129.280000001</v>
      </c>
      <c r="O48" s="27"/>
      <c r="P48" s="48">
        <v>0</v>
      </c>
      <c r="Q48" s="28">
        <f t="shared" si="0"/>
        <v>23800129.280000001</v>
      </c>
      <c r="R48" s="30"/>
    </row>
    <row r="49" spans="1:18" ht="21.75" customHeight="1" x14ac:dyDescent="0.25">
      <c r="A49" s="39" t="s">
        <v>6</v>
      </c>
      <c r="B49" s="39"/>
      <c r="C49" s="39"/>
      <c r="D49" s="39"/>
      <c r="E49" s="39"/>
      <c r="F49" s="39"/>
      <c r="G49" s="39"/>
      <c r="H49" s="39"/>
      <c r="I49" s="40">
        <v>11</v>
      </c>
      <c r="J49" s="40">
        <v>5</v>
      </c>
      <c r="K49" s="23"/>
      <c r="L49" s="23"/>
      <c r="M49" s="23"/>
      <c r="N49" s="22">
        <v>3372189.47</v>
      </c>
      <c r="O49" s="27"/>
      <c r="P49" s="48">
        <v>282162.40000000002</v>
      </c>
      <c r="Q49" s="28">
        <f t="shared" si="0"/>
        <v>3090027.0700000003</v>
      </c>
      <c r="R49" s="30"/>
    </row>
    <row r="50" spans="1:18" ht="12.75" customHeight="1" x14ac:dyDescent="0.25">
      <c r="A50" s="37" t="s">
        <v>5</v>
      </c>
      <c r="B50" s="37"/>
      <c r="C50" s="37"/>
      <c r="D50" s="37"/>
      <c r="E50" s="37"/>
      <c r="F50" s="37"/>
      <c r="G50" s="37"/>
      <c r="H50" s="37"/>
      <c r="I50" s="38">
        <v>12</v>
      </c>
      <c r="J50" s="38">
        <v>0</v>
      </c>
      <c r="K50" s="21"/>
      <c r="L50" s="21"/>
      <c r="M50" s="21"/>
      <c r="N50" s="20">
        <v>1459905</v>
      </c>
      <c r="O50" s="27"/>
      <c r="P50" s="20">
        <f>P51</f>
        <v>138738.92000000001</v>
      </c>
      <c r="Q50" s="20">
        <f t="shared" si="0"/>
        <v>1321166.08</v>
      </c>
      <c r="R50" s="30"/>
    </row>
    <row r="51" spans="1:18" ht="21.75" customHeight="1" x14ac:dyDescent="0.25">
      <c r="A51" s="39" t="s">
        <v>4</v>
      </c>
      <c r="B51" s="39"/>
      <c r="C51" s="39"/>
      <c r="D51" s="39"/>
      <c r="E51" s="39"/>
      <c r="F51" s="39"/>
      <c r="G51" s="39"/>
      <c r="H51" s="39"/>
      <c r="I51" s="40">
        <v>12</v>
      </c>
      <c r="J51" s="40">
        <v>4</v>
      </c>
      <c r="K51" s="23"/>
      <c r="L51" s="23"/>
      <c r="M51" s="23"/>
      <c r="N51" s="22">
        <v>1459905</v>
      </c>
      <c r="O51" s="27"/>
      <c r="P51" s="49">
        <v>138738.92000000001</v>
      </c>
      <c r="Q51" s="28">
        <f t="shared" si="0"/>
        <v>1321166.08</v>
      </c>
      <c r="R51" s="30"/>
    </row>
    <row r="52" spans="1:18" ht="21.75" customHeight="1" x14ac:dyDescent="0.25">
      <c r="A52" s="37" t="s">
        <v>3</v>
      </c>
      <c r="B52" s="37"/>
      <c r="C52" s="37"/>
      <c r="D52" s="37"/>
      <c r="E52" s="37"/>
      <c r="F52" s="37"/>
      <c r="G52" s="37"/>
      <c r="H52" s="37"/>
      <c r="I52" s="38">
        <v>13</v>
      </c>
      <c r="J52" s="38">
        <v>0</v>
      </c>
      <c r="K52" s="21"/>
      <c r="L52" s="21"/>
      <c r="M52" s="21"/>
      <c r="N52" s="20">
        <v>1000000</v>
      </c>
      <c r="O52" s="27"/>
      <c r="P52" s="20">
        <f>P53</f>
        <v>0</v>
      </c>
      <c r="Q52" s="20">
        <f t="shared" si="0"/>
        <v>1000000</v>
      </c>
      <c r="R52" s="30"/>
    </row>
    <row r="53" spans="1:18" ht="21.75" customHeight="1" x14ac:dyDescent="0.25">
      <c r="A53" s="39" t="s">
        <v>2</v>
      </c>
      <c r="B53" s="39"/>
      <c r="C53" s="39"/>
      <c r="D53" s="39"/>
      <c r="E53" s="39"/>
      <c r="F53" s="39"/>
      <c r="G53" s="39"/>
      <c r="H53" s="39"/>
      <c r="I53" s="40">
        <v>13</v>
      </c>
      <c r="J53" s="40">
        <v>1</v>
      </c>
      <c r="K53" s="23"/>
      <c r="L53" s="23"/>
      <c r="M53" s="23"/>
      <c r="N53" s="22">
        <v>1000000</v>
      </c>
      <c r="O53" s="27"/>
      <c r="P53" s="22">
        <v>0</v>
      </c>
      <c r="Q53" s="20">
        <f t="shared" si="0"/>
        <v>1000000</v>
      </c>
      <c r="R53" s="30"/>
    </row>
    <row r="54" spans="1:18" ht="12.5" hidden="1" customHeight="1" thickBot="1" x14ac:dyDescent="0.3">
      <c r="A54" s="2"/>
      <c r="B54" s="19"/>
      <c r="C54" s="17"/>
      <c r="D54" s="17"/>
      <c r="E54" s="17"/>
      <c r="F54" s="17"/>
      <c r="G54" s="17"/>
      <c r="H54" s="18"/>
      <c r="I54" s="17">
        <v>0</v>
      </c>
      <c r="J54" s="17">
        <v>0</v>
      </c>
      <c r="K54" s="17"/>
      <c r="L54" s="17"/>
      <c r="M54" s="17"/>
      <c r="N54" s="16">
        <v>4487224876.8299999</v>
      </c>
      <c r="O54" s="33"/>
      <c r="P54" s="15">
        <v>2645115646.9400001</v>
      </c>
      <c r="Q54" s="14">
        <v>2650087015.8099999</v>
      </c>
      <c r="R54" s="4"/>
    </row>
    <row r="55" spans="1:18" ht="12.5" hidden="1" customHeight="1" x14ac:dyDescent="0.3">
      <c r="A55" s="12"/>
      <c r="B55" s="11" t="s">
        <v>1</v>
      </c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9" t="s">
        <v>0</v>
      </c>
      <c r="N55" s="8">
        <v>4487224876.8299999</v>
      </c>
      <c r="O55" s="7"/>
      <c r="P55" s="6">
        <v>0</v>
      </c>
      <c r="Q55" s="5">
        <v>0</v>
      </c>
      <c r="R55" s="4"/>
    </row>
    <row r="56" spans="1:18" ht="11.25" customHeight="1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  <c r="K56" s="1"/>
      <c r="L56" s="1"/>
      <c r="M56" s="1"/>
      <c r="N56" s="1"/>
      <c r="O56" s="1"/>
      <c r="P56" s="1"/>
      <c r="Q56" s="1"/>
      <c r="R56" s="1"/>
    </row>
    <row r="57" spans="1:18" ht="3.5" customHeight="1" x14ac:dyDescent="0.25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</row>
  </sheetData>
  <mergeCells count="95">
    <mergeCell ref="A4:Q4"/>
    <mergeCell ref="A7:B7"/>
    <mergeCell ref="A3:Q3"/>
    <mergeCell ref="A8:H8"/>
    <mergeCell ref="K8:M8"/>
    <mergeCell ref="A9:H9"/>
    <mergeCell ref="K9:M9"/>
    <mergeCell ref="A17:H17"/>
    <mergeCell ref="K17:M17"/>
    <mergeCell ref="A20:H20"/>
    <mergeCell ref="K20:M20"/>
    <mergeCell ref="A30:H30"/>
    <mergeCell ref="K30:M30"/>
    <mergeCell ref="A32:H32"/>
    <mergeCell ref="K32:M32"/>
    <mergeCell ref="A28:H28"/>
    <mergeCell ref="K28:M28"/>
    <mergeCell ref="A29:H29"/>
    <mergeCell ref="K29:M29"/>
    <mergeCell ref="A38:H38"/>
    <mergeCell ref="K38:M38"/>
    <mergeCell ref="A41:H41"/>
    <mergeCell ref="K41:M41"/>
    <mergeCell ref="A46:H46"/>
    <mergeCell ref="K46:M46"/>
    <mergeCell ref="A39:H39"/>
    <mergeCell ref="K39:M39"/>
    <mergeCell ref="A40:H40"/>
    <mergeCell ref="K40:M40"/>
    <mergeCell ref="A10:H10"/>
    <mergeCell ref="K10:M10"/>
    <mergeCell ref="A11:H11"/>
    <mergeCell ref="K11:M11"/>
    <mergeCell ref="A12:H12"/>
    <mergeCell ref="K12:M12"/>
    <mergeCell ref="A13:H13"/>
    <mergeCell ref="K13:M13"/>
    <mergeCell ref="A14:H14"/>
    <mergeCell ref="K14:M14"/>
    <mergeCell ref="A15:H15"/>
    <mergeCell ref="K15:M15"/>
    <mergeCell ref="A16:H16"/>
    <mergeCell ref="K16:M16"/>
    <mergeCell ref="A18:H18"/>
    <mergeCell ref="K18:M18"/>
    <mergeCell ref="A19:H19"/>
    <mergeCell ref="K19:M19"/>
    <mergeCell ref="A21:H21"/>
    <mergeCell ref="K21:M21"/>
    <mergeCell ref="A22:H22"/>
    <mergeCell ref="K22:M22"/>
    <mergeCell ref="A23:H23"/>
    <mergeCell ref="K23:M23"/>
    <mergeCell ref="A24:H24"/>
    <mergeCell ref="K24:M24"/>
    <mergeCell ref="A26:H26"/>
    <mergeCell ref="K26:M26"/>
    <mergeCell ref="A27:H27"/>
    <mergeCell ref="K27:M27"/>
    <mergeCell ref="A25:H25"/>
    <mergeCell ref="K25:M25"/>
    <mergeCell ref="A31:H31"/>
    <mergeCell ref="K31:M31"/>
    <mergeCell ref="A33:H33"/>
    <mergeCell ref="K33:M33"/>
    <mergeCell ref="A34:H34"/>
    <mergeCell ref="K34:M34"/>
    <mergeCell ref="A35:H35"/>
    <mergeCell ref="K35:M35"/>
    <mergeCell ref="A36:H36"/>
    <mergeCell ref="K36:M36"/>
    <mergeCell ref="A37:H37"/>
    <mergeCell ref="K37:M37"/>
    <mergeCell ref="A42:H42"/>
    <mergeCell ref="K42:M42"/>
    <mergeCell ref="A43:H43"/>
    <mergeCell ref="K43:M43"/>
    <mergeCell ref="A44:H44"/>
    <mergeCell ref="K44:M44"/>
    <mergeCell ref="A45:H45"/>
    <mergeCell ref="K45:M45"/>
    <mergeCell ref="A47:H47"/>
    <mergeCell ref="K47:M47"/>
    <mergeCell ref="A48:H48"/>
    <mergeCell ref="K48:M48"/>
    <mergeCell ref="A49:H49"/>
    <mergeCell ref="K49:M49"/>
    <mergeCell ref="A51:H51"/>
    <mergeCell ref="K51:M51"/>
    <mergeCell ref="A53:H53"/>
    <mergeCell ref="K53:M53"/>
    <mergeCell ref="A50:H50"/>
    <mergeCell ref="K50:M50"/>
    <mergeCell ref="A52:H52"/>
    <mergeCell ref="K52:M52"/>
  </mergeCells>
  <pageMargins left="0.39370078740157483" right="0.39370078740157483" top="0.59055118110236227" bottom="0.59055118110236227" header="0.51181102362204722" footer="0.51181102362204722"/>
  <pageSetup paperSize="9" scale="87" fitToHeight="0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СРБ на год (ФКР)_3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Павленко Наталья Анатольевна</dc:creator>
  <cp:lastModifiedBy>Павленко Наталья Анатольевна</cp:lastModifiedBy>
  <cp:lastPrinted>2024-04-04T08:30:23Z</cp:lastPrinted>
  <dcterms:created xsi:type="dcterms:W3CDTF">2024-04-04T08:16:27Z</dcterms:created>
  <dcterms:modified xsi:type="dcterms:W3CDTF">2024-04-04T08:30:27Z</dcterms:modified>
</cp:coreProperties>
</file>