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server\Общая\Комитет по финансам\! Председатель КФ Егорова Е.Г\Бюджет 2024 год\Постановление Отчет ежеквартальный\9 месяцев 2024\"/>
    </mc:Choice>
  </mc:AlternateContent>
  <xr:revisionPtr revIDLastSave="0" documentId="13_ncr:1_{CCA80781-3985-4901-80F6-552A3908A87F}" xr6:coauthVersionLast="47" xr6:coauthVersionMax="47" xr10:uidLastSave="{00000000-0000-0000-0000-000000000000}"/>
  <bookViews>
    <workbookView xWindow="-110" yWindow="-110" windowWidth="19420" windowHeight="10420" xr2:uid="{52E5666F-E57B-4C22-A93C-BD49B16F44A7}"/>
  </bookViews>
  <sheets>
    <sheet name="СРБ на год (ФКР)_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1" l="1"/>
  <c r="P7" i="1"/>
  <c r="Q51" i="1"/>
  <c r="Q50" i="1"/>
  <c r="P50" i="1"/>
  <c r="Q49" i="1"/>
  <c r="Q48" i="1"/>
  <c r="P48" i="1"/>
  <c r="Q46" i="1"/>
  <c r="Q47" i="1"/>
  <c r="Q45" i="1"/>
  <c r="Q44" i="1"/>
  <c r="P44" i="1"/>
  <c r="Q42" i="1"/>
  <c r="Q43" i="1"/>
  <c r="Q41" i="1"/>
  <c r="Q40" i="1"/>
  <c r="P40" i="1"/>
  <c r="Q39" i="1"/>
  <c r="Q38" i="1"/>
  <c r="Q37" i="1" s="1"/>
  <c r="P37" i="1"/>
  <c r="P31" i="1"/>
  <c r="Q33" i="1"/>
  <c r="Q34" i="1"/>
  <c r="Q31" i="1" s="1"/>
  <c r="Q35" i="1"/>
  <c r="Q36" i="1"/>
  <c r="Q32" i="1"/>
  <c r="Q30" i="1"/>
  <c r="Q29" i="1" s="1"/>
  <c r="P29" i="1"/>
  <c r="Q26" i="1"/>
  <c r="Q27" i="1"/>
  <c r="Q28" i="1"/>
  <c r="Q25" i="1"/>
  <c r="Q24" i="1" s="1"/>
  <c r="P24" i="1"/>
  <c r="Q21" i="1"/>
  <c r="Q22" i="1"/>
  <c r="Q23" i="1"/>
  <c r="Q20" i="1"/>
  <c r="P19" i="1"/>
  <c r="Q18" i="1"/>
  <c r="Q17" i="1"/>
  <c r="Q16" i="1"/>
  <c r="P16" i="1"/>
  <c r="Q10" i="1"/>
  <c r="Q11" i="1"/>
  <c r="Q12" i="1"/>
  <c r="Q13" i="1"/>
  <c r="Q14" i="1"/>
  <c r="Q15" i="1"/>
  <c r="Q9" i="1"/>
  <c r="Q8" i="1" s="1"/>
  <c r="P8" i="1"/>
  <c r="Q19" i="1" l="1"/>
</calcChain>
</file>

<file path=xl/sharedStrings.xml><?xml version="1.0" encoding="utf-8"?>
<sst xmlns="http://schemas.openxmlformats.org/spreadsheetml/2006/main" count="65" uniqueCount="63">
  <si>
    <t xml:space="preserve"> </t>
  </si>
  <si>
    <t>(расшифровка подписи)</t>
  </si>
  <si>
    <t>С.А.Петрова</t>
  </si>
  <si>
    <t/>
  </si>
  <si>
    <t>Всего:</t>
  </si>
  <si>
    <t>ВСЕГО расходов: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</si>
  <si>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</si>
  <si>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</si>
  <si>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средств массовой информации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</si>
  <si>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</si>
  <si>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</si>
  <si>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</si>
  <si>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</si>
  <si>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</si>
  <si>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</si>
  <si>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</si>
  <si>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</si>
  <si>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</si>
  <si>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</si>
  <si>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</si>
  <si>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</si>
  <si>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</si>
  <si>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</si>
  <si>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</si>
  <si>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</si>
  <si>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</si>
  <si>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</si>
  <si>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</si>
  <si>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</si>
  <si>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</si>
  <si>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</si>
  <si>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</si>
  <si>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</si>
  <si>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</si>
  <si>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</si>
  <si>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</si>
  <si>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</si>
  <si>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</si>
  <si>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</si>
  <si>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</si>
  <si>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</si>
  <si>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</si>
  <si>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</si>
  <si>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</si>
  <si>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</si>
  <si>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</si>
  <si>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</si>
  <si>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</si>
  <si>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</si>
  <si>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КОСГУ</t>
  </si>
  <si>
    <t>ВР</t>
  </si>
  <si>
    <t>ЦСР</t>
  </si>
  <si>
    <t>ПР</t>
  </si>
  <si>
    <t>РЗ</t>
  </si>
  <si>
    <t>Наименование показателя</t>
  </si>
  <si>
    <t>Единица измерения: руб.</t>
  </si>
  <si>
    <t xml:space="preserve">по ОКЕИ </t>
  </si>
  <si>
    <t>Неисполненные назначения</t>
  </si>
  <si>
    <t>по разделам, подразделам классификации расходов бюджетов</t>
  </si>
  <si>
    <t>Исполнение бюджетных ассигнований бюджета города Усолье-Сибирское за 9 месяцев 2024 года</t>
  </si>
  <si>
    <t>Утвержденные бюджетные назначения
(уточненнные по состоянию 
на 01.10.2024 г.)</t>
  </si>
  <si>
    <t>Исполнено
на  01.10.2024г.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</si>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</sst>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[Red]\-#,##0.00;0.00"/>
    <numFmt numFmtId="165" formatCode="0000000000"/>
    <numFmt numFmtId="166" formatCode="00"/>
    <numFmt numFmtId="167" formatCode="dd\.mm\.yyyy"/>
  </numFmts>
  <fonts count="2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7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90">
    <xf numFmtId="0" fontId="0" fillId="0" borderId="0"/>
    <xf numFmtId="0" fontId="5" fillId="0" borderId="0"/>
    <xf numFmtId="0" fontId="6" fillId="0" borderId="0"/>
    <xf numFmtId="0" fontId="7" fillId="0" borderId="0">
      <alignment horizontal="center" wrapText="1"/>
    </xf>
    <xf numFmtId="0" fontId="8" fillId="0" borderId="19"/>
    <xf numFmtId="0" fontId="8" fillId="0" borderId="0"/>
    <xf numFmtId="0" fontId="9" fillId="0" borderId="0"/>
    <xf numFmtId="0" fontId="7" fillId="0" borderId="0">
      <alignment horizontal="left" wrapText="1"/>
    </xf>
    <xf numFmtId="0" fontId="10" fillId="0" borderId="0"/>
    <xf numFmtId="0" fontId="11" fillId="0" borderId="0"/>
    <xf numFmtId="0" fontId="8" fillId="0" borderId="20"/>
    <xf numFmtId="0" fontId="12" fillId="0" borderId="21">
      <alignment horizontal="center"/>
    </xf>
    <xf numFmtId="0" fontId="9" fillId="0" borderId="22"/>
    <xf numFmtId="0" fontId="12" fillId="0" borderId="0">
      <alignment horizontal="left"/>
    </xf>
    <xf numFmtId="0" fontId="13" fillId="0" borderId="0">
      <alignment horizontal="center" vertical="top"/>
    </xf>
    <xf numFmtId="49" fontId="14" fillId="0" borderId="23">
      <alignment horizontal="right"/>
    </xf>
    <xf numFmtId="49" fontId="9" fillId="0" borderId="24">
      <alignment horizontal="center"/>
    </xf>
    <xf numFmtId="0" fontId="9" fillId="0" borderId="25"/>
    <xf numFmtId="49" fontId="9" fillId="0" borderId="0"/>
    <xf numFmtId="49" fontId="12" fillId="0" borderId="0">
      <alignment horizontal="right"/>
    </xf>
    <xf numFmtId="0" fontId="12" fillId="0" borderId="0"/>
    <xf numFmtId="0" fontId="12" fillId="0" borderId="0">
      <alignment horizontal="center"/>
    </xf>
    <xf numFmtId="0" fontId="12" fillId="0" borderId="23">
      <alignment horizontal="right"/>
    </xf>
    <xf numFmtId="167" fontId="12" fillId="0" borderId="26">
      <alignment horizontal="center"/>
    </xf>
    <xf numFmtId="49" fontId="12" fillId="0" borderId="0"/>
    <xf numFmtId="0" fontId="12" fillId="0" borderId="0">
      <alignment horizontal="right"/>
    </xf>
    <xf numFmtId="0" fontId="12" fillId="0" borderId="27">
      <alignment horizontal="center"/>
    </xf>
    <xf numFmtId="0" fontId="12" fillId="0" borderId="19">
      <alignment wrapText="1"/>
    </xf>
    <xf numFmtId="49" fontId="12" fillId="0" borderId="28">
      <alignment horizontal="center"/>
    </xf>
    <xf numFmtId="0" fontId="12" fillId="0" borderId="29">
      <alignment wrapText="1"/>
    </xf>
    <xf numFmtId="49" fontId="12" fillId="0" borderId="26">
      <alignment horizontal="center"/>
    </xf>
    <xf numFmtId="0" fontId="12" fillId="0" borderId="30">
      <alignment horizontal="left"/>
    </xf>
    <xf numFmtId="49" fontId="12" fillId="0" borderId="30"/>
    <xf numFmtId="0" fontId="12" fillId="0" borderId="26">
      <alignment horizontal="center"/>
    </xf>
    <xf numFmtId="49" fontId="12" fillId="0" borderId="31">
      <alignment horizontal="center"/>
    </xf>
    <xf numFmtId="0" fontId="10" fillId="0" borderId="32"/>
    <xf numFmtId="49" fontId="12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5">
      <alignment horizontal="center" vertical="center" wrapText="1"/>
    </xf>
    <xf numFmtId="49" fontId="12" fillId="0" borderId="21">
      <alignment horizontal="center" vertical="center" wrapText="1"/>
    </xf>
    <xf numFmtId="0" fontId="12" fillId="0" borderId="36">
      <alignment horizontal="left" wrapText="1"/>
    </xf>
    <xf numFmtId="49" fontId="12" fillId="0" borderId="37">
      <alignment horizontal="center" wrapText="1"/>
    </xf>
    <xf numFmtId="49" fontId="12" fillId="0" borderId="38">
      <alignment horizontal="center"/>
    </xf>
    <xf numFmtId="4" fontId="12" fillId="0" borderId="33">
      <alignment horizontal="right"/>
    </xf>
    <xf numFmtId="4" fontId="12" fillId="0" borderId="39">
      <alignment horizontal="right"/>
    </xf>
    <xf numFmtId="0" fontId="12" fillId="0" borderId="40">
      <alignment horizontal="left" wrapText="1"/>
    </xf>
    <xf numFmtId="4" fontId="12" fillId="0" borderId="41">
      <alignment horizontal="right"/>
    </xf>
    <xf numFmtId="0" fontId="12" fillId="0" borderId="42">
      <alignment horizontal="left" wrapText="1" indent="1"/>
    </xf>
    <xf numFmtId="49" fontId="12" fillId="0" borderId="43">
      <alignment horizontal="center" wrapText="1"/>
    </xf>
    <xf numFmtId="49" fontId="12" fillId="0" borderId="44">
      <alignment horizontal="center"/>
    </xf>
    <xf numFmtId="0" fontId="12" fillId="0" borderId="45">
      <alignment horizontal="left" wrapText="1" indent="1"/>
    </xf>
    <xf numFmtId="49" fontId="12" fillId="0" borderId="46">
      <alignment horizontal="center"/>
    </xf>
    <xf numFmtId="49" fontId="12" fillId="0" borderId="22">
      <alignment horizontal="center"/>
    </xf>
    <xf numFmtId="49" fontId="12" fillId="0" borderId="0">
      <alignment horizontal="center"/>
    </xf>
    <xf numFmtId="0" fontId="12" fillId="0" borderId="39">
      <alignment horizontal="left" wrapText="1" indent="2"/>
    </xf>
    <xf numFmtId="49" fontId="12" fillId="0" borderId="47">
      <alignment horizontal="center"/>
    </xf>
    <xf numFmtId="49" fontId="12" fillId="0" borderId="33">
      <alignment horizontal="center"/>
    </xf>
    <xf numFmtId="0" fontId="12" fillId="0" borderId="48">
      <alignment horizontal="left" wrapText="1" indent="2"/>
    </xf>
    <xf numFmtId="0" fontId="12" fillId="0" borderId="32"/>
    <xf numFmtId="0" fontId="12" fillId="3" borderId="32"/>
    <xf numFmtId="0" fontId="12" fillId="3" borderId="0"/>
    <xf numFmtId="0" fontId="12" fillId="0" borderId="0">
      <alignment horizontal="left" wrapText="1"/>
    </xf>
    <xf numFmtId="49" fontId="12" fillId="0" borderId="0">
      <alignment horizontal="center" wrapText="1"/>
    </xf>
    <xf numFmtId="0" fontId="12" fillId="0" borderId="19">
      <alignment horizontal="left"/>
    </xf>
    <xf numFmtId="49" fontId="12" fillId="0" borderId="19"/>
    <xf numFmtId="0" fontId="12" fillId="0" borderId="19"/>
    <xf numFmtId="0" fontId="12" fillId="0" borderId="49">
      <alignment horizontal="left" wrapText="1"/>
    </xf>
    <xf numFmtId="49" fontId="12" fillId="0" borderId="38">
      <alignment horizontal="center" wrapText="1"/>
    </xf>
    <xf numFmtId="4" fontId="12" fillId="0" borderId="35">
      <alignment horizontal="right"/>
    </xf>
    <xf numFmtId="4" fontId="12" fillId="0" borderId="50">
      <alignment horizontal="right"/>
    </xf>
    <xf numFmtId="0" fontId="12" fillId="0" borderId="51">
      <alignment horizontal="left" wrapText="1"/>
    </xf>
    <xf numFmtId="49" fontId="12" fillId="0" borderId="47">
      <alignment horizontal="center" wrapText="1"/>
    </xf>
    <xf numFmtId="49" fontId="12" fillId="0" borderId="39">
      <alignment horizontal="center"/>
    </xf>
    <xf numFmtId="0" fontId="12" fillId="0" borderId="29"/>
    <xf numFmtId="0" fontId="12" fillId="0" borderId="52"/>
    <xf numFmtId="0" fontId="6" fillId="0" borderId="48">
      <alignment horizontal="left" wrapText="1"/>
    </xf>
    <xf numFmtId="0" fontId="12" fillId="0" borderId="53">
      <alignment horizontal="center" wrapText="1"/>
    </xf>
    <xf numFmtId="49" fontId="12" fillId="0" borderId="54">
      <alignment horizontal="center" wrapText="1"/>
    </xf>
    <xf numFmtId="4" fontId="12" fillId="0" borderId="38">
      <alignment horizontal="right"/>
    </xf>
    <xf numFmtId="4" fontId="12" fillId="0" borderId="55">
      <alignment horizontal="right"/>
    </xf>
    <xf numFmtId="0" fontId="6" fillId="0" borderId="26">
      <alignment horizontal="left" wrapText="1"/>
    </xf>
    <xf numFmtId="0" fontId="9" fillId="0" borderId="32"/>
    <xf numFmtId="0" fontId="12" fillId="0" borderId="0">
      <alignment horizontal="center" wrapText="1"/>
    </xf>
    <xf numFmtId="0" fontId="6" fillId="0" borderId="0">
      <alignment horizontal="center"/>
    </xf>
    <xf numFmtId="0" fontId="6" fillId="0" borderId="19"/>
    <xf numFmtId="49" fontId="12" fillId="0" borderId="19">
      <alignment horizontal="left"/>
    </xf>
    <xf numFmtId="49" fontId="12" fillId="0" borderId="35">
      <alignment horizontal="center"/>
    </xf>
    <xf numFmtId="0" fontId="12" fillId="0" borderId="42">
      <alignment horizontal="left" wrapText="1"/>
    </xf>
    <xf numFmtId="49" fontId="12" fillId="0" borderId="56">
      <alignment horizontal="center"/>
    </xf>
    <xf numFmtId="0" fontId="12" fillId="0" borderId="45">
      <alignment horizontal="left" wrapText="1"/>
    </xf>
    <xf numFmtId="0" fontId="9" fillId="0" borderId="44"/>
    <xf numFmtId="0" fontId="9" fillId="0" borderId="56"/>
    <xf numFmtId="0" fontId="12" fillId="0" borderId="49">
      <alignment horizontal="left" wrapText="1" indent="1"/>
    </xf>
    <xf numFmtId="49" fontId="12" fillId="0" borderId="57">
      <alignment horizontal="center" wrapText="1"/>
    </xf>
    <xf numFmtId="0" fontId="12" fillId="0" borderId="51">
      <alignment horizontal="left" wrapText="1" indent="1"/>
    </xf>
    <xf numFmtId="0" fontId="12" fillId="0" borderId="42">
      <alignment horizontal="left" wrapText="1" indent="2"/>
    </xf>
    <xf numFmtId="0" fontId="12" fillId="0" borderId="45">
      <alignment horizontal="left" wrapText="1" indent="2"/>
    </xf>
    <xf numFmtId="49" fontId="12" fillId="0" borderId="57">
      <alignment horizontal="center"/>
    </xf>
    <xf numFmtId="0" fontId="9" fillId="0" borderId="30"/>
    <xf numFmtId="0" fontId="9" fillId="0" borderId="19"/>
    <xf numFmtId="0" fontId="6" fillId="0" borderId="34">
      <alignment horizontal="center" vertical="center" textRotation="90" wrapText="1"/>
    </xf>
    <xf numFmtId="0" fontId="12" fillId="0" borderId="33">
      <alignment horizontal="center" vertical="top" wrapText="1"/>
    </xf>
    <xf numFmtId="0" fontId="12" fillId="0" borderId="44">
      <alignment horizontal="center" vertical="top"/>
    </xf>
    <xf numFmtId="0" fontId="12" fillId="0" borderId="33">
      <alignment horizontal="center" vertical="top"/>
    </xf>
    <xf numFmtId="49" fontId="12" fillId="0" borderId="33">
      <alignment horizontal="center" vertical="top" wrapText="1"/>
    </xf>
    <xf numFmtId="0" fontId="6" fillId="0" borderId="58"/>
    <xf numFmtId="49" fontId="6" fillId="0" borderId="37">
      <alignment horizontal="center"/>
    </xf>
    <xf numFmtId="0" fontId="10" fillId="0" borderId="25"/>
    <xf numFmtId="49" fontId="15" fillId="0" borderId="59">
      <alignment horizontal="left" vertical="center" wrapText="1"/>
    </xf>
    <xf numFmtId="49" fontId="6" fillId="0" borderId="47">
      <alignment horizontal="center" vertical="center" wrapText="1"/>
    </xf>
    <xf numFmtId="49" fontId="12" fillId="0" borderId="60">
      <alignment horizontal="left" vertical="center" wrapText="1" indent="2"/>
    </xf>
    <xf numFmtId="49" fontId="12" fillId="0" borderId="43">
      <alignment horizontal="center" vertical="center" wrapText="1"/>
    </xf>
    <xf numFmtId="0" fontId="12" fillId="0" borderId="44"/>
    <xf numFmtId="4" fontId="12" fillId="0" borderId="44">
      <alignment horizontal="right"/>
    </xf>
    <xf numFmtId="4" fontId="12" fillId="0" borderId="56">
      <alignment horizontal="right"/>
    </xf>
    <xf numFmtId="49" fontId="12" fillId="0" borderId="61">
      <alignment horizontal="left" vertical="center" wrapText="1" indent="3"/>
    </xf>
    <xf numFmtId="49" fontId="12" fillId="0" borderId="57">
      <alignment horizontal="center" vertical="center" wrapText="1"/>
    </xf>
    <xf numFmtId="49" fontId="12" fillId="0" borderId="59">
      <alignment horizontal="left" vertical="center" wrapText="1" indent="3"/>
    </xf>
    <xf numFmtId="49" fontId="12" fillId="0" borderId="47">
      <alignment horizontal="center" vertical="center" wrapText="1"/>
    </xf>
    <xf numFmtId="49" fontId="12" fillId="0" borderId="62">
      <alignment horizontal="left" vertical="center" wrapText="1" indent="3"/>
    </xf>
    <xf numFmtId="0" fontId="15" fillId="0" borderId="58">
      <alignment horizontal="left" vertical="center" wrapText="1"/>
    </xf>
    <xf numFmtId="49" fontId="12" fillId="0" borderId="63">
      <alignment horizontal="center" vertical="center" wrapText="1"/>
    </xf>
    <xf numFmtId="4" fontId="12" fillId="0" borderId="21">
      <alignment horizontal="right"/>
    </xf>
    <xf numFmtId="4" fontId="12" fillId="0" borderId="64">
      <alignment horizontal="right"/>
    </xf>
    <xf numFmtId="0" fontId="6" fillId="0" borderId="30">
      <alignment horizontal="center" vertical="center" textRotation="90" wrapText="1"/>
    </xf>
    <xf numFmtId="49" fontId="12" fillId="0" borderId="30">
      <alignment horizontal="left" vertical="center" wrapText="1" indent="3"/>
    </xf>
    <xf numFmtId="49" fontId="12" fillId="0" borderId="32">
      <alignment horizontal="center" vertical="center" wrapText="1"/>
    </xf>
    <xf numFmtId="4" fontId="12" fillId="0" borderId="32">
      <alignment horizontal="right"/>
    </xf>
    <xf numFmtId="0" fontId="12" fillId="0" borderId="0">
      <alignment vertical="center"/>
    </xf>
    <xf numFmtId="49" fontId="12" fillId="0" borderId="0">
      <alignment horizontal="left" vertical="center" wrapText="1" indent="3"/>
    </xf>
    <xf numFmtId="49" fontId="12" fillId="0" borderId="0">
      <alignment horizontal="center" vertical="center" wrapText="1"/>
    </xf>
    <xf numFmtId="4" fontId="12" fillId="0" borderId="0">
      <alignment horizontal="right" shrinkToFit="1"/>
    </xf>
    <xf numFmtId="0" fontId="6" fillId="0" borderId="19">
      <alignment horizontal="center" vertical="center" textRotation="90" wrapText="1"/>
    </xf>
    <xf numFmtId="49" fontId="12" fillId="0" borderId="19">
      <alignment horizontal="left" vertical="center" wrapText="1" indent="3"/>
    </xf>
    <xf numFmtId="49" fontId="12" fillId="0" borderId="19">
      <alignment horizontal="center" vertical="center" wrapText="1"/>
    </xf>
    <xf numFmtId="4" fontId="12" fillId="0" borderId="19">
      <alignment horizontal="right"/>
    </xf>
    <xf numFmtId="49" fontId="12" fillId="0" borderId="44">
      <alignment horizontal="center" vertical="center" wrapText="1"/>
    </xf>
    <xf numFmtId="0" fontId="15" fillId="0" borderId="65">
      <alignment horizontal="left" vertical="center" wrapText="1"/>
    </xf>
    <xf numFmtId="49" fontId="6" fillId="0" borderId="37">
      <alignment horizontal="center" vertical="center" wrapText="1"/>
    </xf>
    <xf numFmtId="4" fontId="12" fillId="0" borderId="66">
      <alignment horizontal="right"/>
    </xf>
    <xf numFmtId="49" fontId="12" fillId="0" borderId="67">
      <alignment horizontal="left" vertical="center" wrapText="1" indent="2"/>
    </xf>
    <xf numFmtId="0" fontId="12" fillId="0" borderId="46"/>
    <xf numFmtId="0" fontId="12" fillId="0" borderId="39"/>
    <xf numFmtId="49" fontId="12" fillId="0" borderId="68">
      <alignment horizontal="left" vertical="center" wrapText="1" indent="3"/>
    </xf>
    <xf numFmtId="4" fontId="12" fillId="0" borderId="69">
      <alignment horizontal="right"/>
    </xf>
    <xf numFmtId="49" fontId="12" fillId="0" borderId="70">
      <alignment horizontal="left" vertical="center" wrapText="1" indent="3"/>
    </xf>
    <xf numFmtId="49" fontId="12" fillId="0" borderId="71">
      <alignment horizontal="left" vertical="center" wrapText="1" indent="3"/>
    </xf>
    <xf numFmtId="49" fontId="12" fillId="0" borderId="72">
      <alignment horizontal="center" vertical="center" wrapText="1"/>
    </xf>
    <xf numFmtId="4" fontId="12" fillId="0" borderId="73">
      <alignment horizontal="right"/>
    </xf>
    <xf numFmtId="0" fontId="6" fillId="0" borderId="30">
      <alignment horizontal="center" vertical="center" textRotation="90"/>
    </xf>
    <xf numFmtId="4" fontId="12" fillId="0" borderId="0">
      <alignment horizontal="right"/>
    </xf>
    <xf numFmtId="0" fontId="6" fillId="0" borderId="19">
      <alignment horizontal="center" vertical="center" textRotation="90"/>
    </xf>
    <xf numFmtId="0" fontId="6" fillId="0" borderId="34">
      <alignment horizontal="center" vertical="center" textRotation="90"/>
    </xf>
    <xf numFmtId="0" fontId="12" fillId="0" borderId="56"/>
    <xf numFmtId="49" fontId="12" fillId="0" borderId="74">
      <alignment horizontal="center" vertical="center" wrapText="1"/>
    </xf>
    <xf numFmtId="0" fontId="12" fillId="0" borderId="75"/>
    <xf numFmtId="0" fontId="12" fillId="0" borderId="76"/>
    <xf numFmtId="0" fontId="6" fillId="0" borderId="33">
      <alignment horizontal="center" vertical="center" textRotation="90"/>
    </xf>
    <xf numFmtId="49" fontId="15" fillId="0" borderId="65">
      <alignment horizontal="left" vertical="center" wrapText="1"/>
    </xf>
    <xf numFmtId="0" fontId="6" fillId="0" borderId="57">
      <alignment horizontal="center" vertical="center"/>
    </xf>
    <xf numFmtId="0" fontId="12" fillId="0" borderId="43">
      <alignment horizontal="center" vertical="center"/>
    </xf>
    <xf numFmtId="0" fontId="12" fillId="0" borderId="57">
      <alignment horizontal="center" vertical="center"/>
    </xf>
    <xf numFmtId="0" fontId="12" fillId="0" borderId="47">
      <alignment horizontal="center" vertical="center"/>
    </xf>
    <xf numFmtId="0" fontId="12" fillId="0" borderId="63">
      <alignment horizontal="center" vertical="center"/>
    </xf>
    <xf numFmtId="0" fontId="6" fillId="0" borderId="37">
      <alignment horizontal="center" vertical="center"/>
    </xf>
    <xf numFmtId="49" fontId="6" fillId="0" borderId="47">
      <alignment horizontal="center" vertical="center"/>
    </xf>
    <xf numFmtId="49" fontId="12" fillId="0" borderId="74">
      <alignment horizontal="center" vertical="center"/>
    </xf>
    <xf numFmtId="49" fontId="12" fillId="0" borderId="57">
      <alignment horizontal="center" vertical="center"/>
    </xf>
    <xf numFmtId="49" fontId="12" fillId="0" borderId="47">
      <alignment horizontal="center" vertical="center"/>
    </xf>
    <xf numFmtId="49" fontId="12" fillId="0" borderId="63">
      <alignment horizontal="center" vertical="center"/>
    </xf>
    <xf numFmtId="49" fontId="12" fillId="0" borderId="19">
      <alignment horizontal="center" wrapText="1"/>
    </xf>
    <xf numFmtId="0" fontId="12" fillId="0" borderId="19">
      <alignment horizontal="center"/>
    </xf>
    <xf numFmtId="49" fontId="12" fillId="0" borderId="0">
      <alignment horizontal="left"/>
    </xf>
    <xf numFmtId="0" fontId="12" fillId="0" borderId="30">
      <alignment horizontal="center"/>
    </xf>
    <xf numFmtId="49" fontId="12" fillId="0" borderId="30">
      <alignment horizontal="center"/>
    </xf>
    <xf numFmtId="0" fontId="16" fillId="0" borderId="19">
      <alignment wrapText="1"/>
    </xf>
    <xf numFmtId="0" fontId="17" fillId="0" borderId="19"/>
    <xf numFmtId="0" fontId="16" fillId="0" borderId="33">
      <alignment wrapText="1"/>
    </xf>
    <xf numFmtId="0" fontId="16" fillId="0" borderId="30">
      <alignment wrapText="1"/>
    </xf>
    <xf numFmtId="0" fontId="17" fillId="0" borderId="3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4" borderId="0"/>
    <xf numFmtId="0" fontId="10" fillId="0" borderId="0"/>
    <xf numFmtId="0" fontId="1" fillId="0" borderId="0"/>
    <xf numFmtId="0" fontId="18" fillId="0" borderId="0"/>
    <xf numFmtId="0" fontId="19" fillId="0" borderId="0"/>
  </cellStyleXfs>
  <cellXfs count="69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164" fontId="3" fillId="0" borderId="3" xfId="0" applyNumberFormat="1" applyFont="1" applyBorder="1" applyProtection="1">
      <protection hidden="1"/>
    </xf>
    <xf numFmtId="164" fontId="3" fillId="0" borderId="4" xfId="0" applyNumberFormat="1" applyFont="1" applyBorder="1" applyProtection="1">
      <protection hidden="1"/>
    </xf>
    <xf numFmtId="164" fontId="3" fillId="0" borderId="6" xfId="0" applyNumberFormat="1" applyFont="1" applyBorder="1" applyProtection="1">
      <protection hidden="1"/>
    </xf>
    <xf numFmtId="0" fontId="3" fillId="0" borderId="7" xfId="0" applyFont="1" applyBorder="1" applyAlignment="1" applyProtection="1">
      <alignment horizontal="right"/>
      <protection hidden="1"/>
    </xf>
    <xf numFmtId="0" fontId="0" fillId="0" borderId="5" xfId="0" applyBorder="1" applyProtection="1">
      <protection hidden="1"/>
    </xf>
    <xf numFmtId="0" fontId="4" fillId="0" borderId="5" xfId="0" applyFont="1" applyBorder="1" applyProtection="1">
      <protection hidden="1"/>
    </xf>
    <xf numFmtId="0" fontId="3" fillId="0" borderId="0" xfId="0" applyFont="1" applyProtection="1">
      <protection hidden="1"/>
    </xf>
    <xf numFmtId="164" fontId="3" fillId="0" borderId="9" xfId="0" applyNumberFormat="1" applyFont="1" applyBorder="1" applyProtection="1">
      <protection hidden="1"/>
    </xf>
    <xf numFmtId="0" fontId="2" fillId="0" borderId="10" xfId="0" applyFont="1" applyBorder="1" applyProtection="1">
      <protection hidden="1"/>
    </xf>
    <xf numFmtId="0" fontId="0" fillId="0" borderId="10" xfId="0" applyBorder="1" applyProtection="1">
      <protection hidden="1"/>
    </xf>
    <xf numFmtId="0" fontId="2" fillId="0" borderId="11" xfId="0" applyFont="1" applyBorder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wrapText="1"/>
      <protection hidden="1"/>
    </xf>
    <xf numFmtId="164" fontId="3" fillId="0" borderId="12" xfId="0" applyNumberFormat="1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4" fillId="0" borderId="8" xfId="0" applyFont="1" applyBorder="1" applyProtection="1">
      <protection hidden="1"/>
    </xf>
    <xf numFmtId="0" fontId="20" fillId="0" borderId="16" xfId="188" applyFont="1" applyBorder="1" applyAlignment="1" applyProtection="1">
      <alignment horizontal="center" vertical="top" wrapText="1"/>
      <protection hidden="1"/>
    </xf>
    <xf numFmtId="0" fontId="20" fillId="0" borderId="16" xfId="0" applyFont="1" applyBorder="1" applyAlignment="1" applyProtection="1">
      <alignment horizontal="center" vertical="top" wrapText="1"/>
      <protection hidden="1"/>
    </xf>
    <xf numFmtId="166" fontId="3" fillId="2" borderId="15" xfId="0" applyNumberFormat="1" applyFont="1" applyFill="1" applyBorder="1" applyAlignment="1" applyProtection="1">
      <alignment vertical="top"/>
      <protection hidden="1"/>
    </xf>
    <xf numFmtId="164" fontId="3" fillId="2" borderId="16" xfId="0" applyNumberFormat="1" applyFont="1" applyFill="1" applyBorder="1" applyAlignment="1" applyProtection="1">
      <alignment vertical="top"/>
      <protection hidden="1"/>
    </xf>
    <xf numFmtId="166" fontId="2" fillId="2" borderId="15" xfId="0" applyNumberFormat="1" applyFont="1" applyFill="1" applyBorder="1" applyAlignment="1" applyProtection="1">
      <alignment vertical="top"/>
      <protection hidden="1"/>
    </xf>
    <xf numFmtId="164" fontId="2" fillId="2" borderId="16" xfId="0" applyNumberFormat="1" applyFont="1" applyFill="1" applyBorder="1" applyAlignment="1" applyProtection="1">
      <alignment vertical="top"/>
      <protection hidden="1"/>
    </xf>
    <xf numFmtId="164" fontId="2" fillId="0" borderId="16" xfId="0" applyNumberFormat="1" applyFont="1" applyBorder="1" applyAlignment="1" applyProtection="1">
      <alignment vertical="top"/>
      <protection hidden="1"/>
    </xf>
    <xf numFmtId="164" fontId="2" fillId="0" borderId="14" xfId="0" applyNumberFormat="1" applyFont="1" applyBorder="1" applyAlignment="1" applyProtection="1">
      <alignment vertical="top"/>
      <protection hidden="1"/>
    </xf>
    <xf numFmtId="166" fontId="20" fillId="2" borderId="15" xfId="0" applyNumberFormat="1" applyFont="1" applyFill="1" applyBorder="1" applyAlignment="1" applyProtection="1">
      <alignment vertical="top"/>
      <protection hidden="1"/>
    </xf>
    <xf numFmtId="164" fontId="20" fillId="2" borderId="16" xfId="0" applyNumberFormat="1" applyFont="1" applyFill="1" applyBorder="1" applyAlignment="1" applyProtection="1">
      <alignment vertical="top"/>
      <protection hidden="1"/>
    </xf>
    <xf numFmtId="164" fontId="20" fillId="0" borderId="16" xfId="0" applyNumberFormat="1" applyFont="1" applyBorder="1" applyAlignment="1" applyProtection="1">
      <alignment vertical="top"/>
      <protection hidden="1"/>
    </xf>
    <xf numFmtId="164" fontId="20" fillId="0" borderId="14" xfId="0" applyNumberFormat="1" applyFont="1" applyBorder="1" applyAlignment="1" applyProtection="1">
      <alignment vertical="top"/>
      <protection hidden="1"/>
    </xf>
    <xf numFmtId="164" fontId="22" fillId="0" borderId="15" xfId="0" applyNumberFormat="1" applyFont="1" applyBorder="1" applyAlignment="1" applyProtection="1">
      <alignment vertical="top"/>
      <protection hidden="1"/>
    </xf>
    <xf numFmtId="164" fontId="21" fillId="2" borderId="16" xfId="0" applyNumberFormat="1" applyFont="1" applyFill="1" applyBorder="1" applyAlignment="1" applyProtection="1">
      <alignment vertical="top"/>
      <protection hidden="1"/>
    </xf>
    <xf numFmtId="166" fontId="2" fillId="2" borderId="4" xfId="0" applyNumberFormat="1" applyFont="1" applyFill="1" applyBorder="1" applyAlignment="1" applyProtection="1">
      <alignment vertical="top"/>
      <protection hidden="1"/>
    </xf>
    <xf numFmtId="164" fontId="2" fillId="2" borderId="12" xfId="0" applyNumberFormat="1" applyFont="1" applyFill="1" applyBorder="1" applyAlignment="1" applyProtection="1">
      <alignment vertical="top"/>
      <protection hidden="1"/>
    </xf>
    <xf numFmtId="0" fontId="3" fillId="2" borderId="18" xfId="0" applyFont="1" applyFill="1" applyBorder="1" applyAlignment="1" applyProtection="1">
      <alignment vertical="top" wrapText="1"/>
      <protection hidden="1"/>
    </xf>
    <xf numFmtId="0" fontId="3" fillId="2" borderId="17" xfId="0" applyFont="1" applyFill="1" applyBorder="1" applyAlignment="1" applyProtection="1">
      <alignment vertical="top" wrapText="1"/>
      <protection hidden="1"/>
    </xf>
    <xf numFmtId="165" fontId="3" fillId="2" borderId="16" xfId="0" applyNumberFormat="1" applyFont="1" applyFill="1" applyBorder="1" applyAlignment="1" applyProtection="1">
      <alignment vertical="top"/>
      <protection hidden="1"/>
    </xf>
    <xf numFmtId="165" fontId="3" fillId="2" borderId="15" xfId="0" applyNumberFormat="1" applyFont="1" applyFill="1" applyBorder="1" applyAlignment="1" applyProtection="1">
      <alignment vertical="top"/>
      <protection hidden="1"/>
    </xf>
    <xf numFmtId="0" fontId="2" fillId="2" borderId="18" xfId="0" applyFont="1" applyFill="1" applyBorder="1" applyAlignment="1" applyProtection="1">
      <alignment vertical="top" wrapText="1"/>
      <protection hidden="1"/>
    </xf>
    <xf numFmtId="0" fontId="2" fillId="2" borderId="17" xfId="0" applyFont="1" applyFill="1" applyBorder="1" applyAlignment="1" applyProtection="1">
      <alignment vertical="top" wrapText="1"/>
      <protection hidden="1"/>
    </xf>
    <xf numFmtId="165" fontId="2" fillId="2" borderId="16" xfId="0" applyNumberFormat="1" applyFont="1" applyFill="1" applyBorder="1" applyAlignment="1" applyProtection="1">
      <alignment vertical="top"/>
      <protection hidden="1"/>
    </xf>
    <xf numFmtId="165" fontId="2" fillId="2" borderId="15" xfId="0" applyNumberFormat="1" applyFont="1" applyFill="1" applyBorder="1" applyAlignment="1" applyProtection="1">
      <alignment vertical="top"/>
      <protection hidden="1"/>
    </xf>
    <xf numFmtId="0" fontId="20" fillId="2" borderId="18" xfId="0" applyFont="1" applyFill="1" applyBorder="1" applyAlignment="1" applyProtection="1">
      <alignment vertical="top" wrapText="1"/>
      <protection hidden="1"/>
    </xf>
    <xf numFmtId="0" fontId="20" fillId="2" borderId="17" xfId="0" applyFont="1" applyFill="1" applyBorder="1" applyAlignment="1" applyProtection="1">
      <alignment vertical="top" wrapText="1"/>
      <protection hidden="1"/>
    </xf>
    <xf numFmtId="165" fontId="20" fillId="2" borderId="16" xfId="0" applyNumberFormat="1" applyFont="1" applyFill="1" applyBorder="1" applyAlignment="1" applyProtection="1">
      <alignment vertical="top"/>
      <protection hidden="1"/>
    </xf>
    <xf numFmtId="165" fontId="20" fillId="2" borderId="15" xfId="0" applyNumberFormat="1" applyFont="1" applyFill="1" applyBorder="1" applyAlignment="1" applyProtection="1">
      <alignment vertical="top"/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2" fillId="2" borderId="13" xfId="0" applyFont="1" applyFill="1" applyBorder="1" applyAlignment="1" applyProtection="1">
      <alignment vertical="top" wrapText="1"/>
      <protection hidden="1"/>
    </xf>
    <xf numFmtId="0" fontId="2" fillId="2" borderId="8" xfId="0" applyFont="1" applyFill="1" applyBorder="1" applyAlignment="1" applyProtection="1">
      <alignment vertical="top" wrapText="1"/>
      <protection hidden="1"/>
    </xf>
    <xf numFmtId="165" fontId="2" fillId="2" borderId="12" xfId="0" applyNumberFormat="1" applyFont="1" applyFill="1" applyBorder="1" applyAlignment="1" applyProtection="1">
      <alignment vertical="top"/>
      <protection hidden="1"/>
    </xf>
    <xf numFmtId="165" fontId="2" fillId="2" borderId="4" xfId="0" applyNumberFormat="1" applyFont="1" applyFill="1" applyBorder="1" applyAlignment="1" applyProtection="1">
      <alignment vertical="top"/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0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right"/>
      <protection hidden="1"/>
    </xf>
    <xf numFmtId="0" fontId="20" fillId="0" borderId="16" xfId="0" applyFont="1" applyBorder="1" applyAlignment="1" applyProtection="1">
      <alignment horizontal="center" vertical="top"/>
      <protection hidden="1"/>
    </xf>
    <xf numFmtId="0" fontId="20" fillId="0" borderId="16" xfId="0" applyFont="1" applyBorder="1" applyAlignment="1" applyProtection="1">
      <alignment horizontal="center" vertical="top"/>
      <protection hidden="1"/>
    </xf>
    <xf numFmtId="0" fontId="3" fillId="2" borderId="16" xfId="0" applyFont="1" applyFill="1" applyBorder="1" applyAlignment="1" applyProtection="1">
      <alignment vertical="top" wrapText="1"/>
      <protection hidden="1"/>
    </xf>
    <xf numFmtId="166" fontId="3" fillId="2" borderId="16" xfId="0" applyNumberFormat="1" applyFont="1" applyFill="1" applyBorder="1" applyAlignment="1" applyProtection="1">
      <alignment vertical="top"/>
      <protection hidden="1"/>
    </xf>
    <xf numFmtId="164" fontId="3" fillId="0" borderId="16" xfId="0" applyNumberFormat="1" applyFont="1" applyBorder="1" applyAlignment="1" applyProtection="1">
      <alignment vertical="top"/>
      <protection hidden="1"/>
    </xf>
    <xf numFmtId="0" fontId="2" fillId="2" borderId="16" xfId="0" applyFont="1" applyFill="1" applyBorder="1" applyAlignment="1" applyProtection="1">
      <alignment vertical="top" wrapText="1"/>
      <protection hidden="1"/>
    </xf>
    <xf numFmtId="166" fontId="2" fillId="2" borderId="16" xfId="0" applyNumberFormat="1" applyFont="1" applyFill="1" applyBorder="1" applyAlignment="1" applyProtection="1">
      <alignment vertical="top"/>
      <protection hidden="1"/>
    </xf>
  </cellXfs>
  <cellStyles count="190">
    <cellStyle name="br" xfId="182" xr:uid="{3C23C912-1DDC-4683-BDA3-8FE6367AA217}"/>
    <cellStyle name="col" xfId="181" xr:uid="{11456B23-3BD8-4749-82C4-6130DEE71CA2}"/>
    <cellStyle name="style0" xfId="183" xr:uid="{0AF54350-1E1D-4D69-B2FF-73A76225335B}"/>
    <cellStyle name="td" xfId="184" xr:uid="{D5B87475-BB1B-4380-9B0F-9268CD8D1364}"/>
    <cellStyle name="tr" xfId="180" xr:uid="{57B4F29C-D0DC-4043-B259-2D3CF82FA09A}"/>
    <cellStyle name="xl100" xfId="65" xr:uid="{2AEC1290-B7F9-43EC-8BAD-81681BC2C36A}"/>
    <cellStyle name="xl101" xfId="70" xr:uid="{AF763C9C-E2DF-4AFE-B45F-EB27EF2F5F32}"/>
    <cellStyle name="xl102" xfId="80" xr:uid="{DDDC15C3-5E14-4D17-BF85-C2248F849BB6}"/>
    <cellStyle name="xl103" xfId="84" xr:uid="{31F80270-7DF8-4566-933E-AB67E293CF68}"/>
    <cellStyle name="xl104" xfId="92" xr:uid="{B4FB79D1-623C-469F-9A01-C8BA7FE72348}"/>
    <cellStyle name="xl105" xfId="87" xr:uid="{3A4E79C1-3645-49DE-A53E-3C2797D5A6B1}"/>
    <cellStyle name="xl106" xfId="95" xr:uid="{5858660A-26AC-4EA2-A0CD-A47A188B9CEF}"/>
    <cellStyle name="xl107" xfId="98" xr:uid="{A1913A53-11E0-48E0-8D1B-E582F85DE16F}"/>
    <cellStyle name="xl108" xfId="82" xr:uid="{A7BD47AA-088A-4F14-B61C-AE731EEA1407}"/>
    <cellStyle name="xl109" xfId="85" xr:uid="{5CC63457-1A89-4724-93DB-FBFA83A01FB8}"/>
    <cellStyle name="xl110" xfId="93" xr:uid="{58FFB9A3-A25E-4D1C-B0CD-E79AF3190BA4}"/>
    <cellStyle name="xl111" xfId="97" xr:uid="{14AAEC4A-E21D-4C28-9D6E-22A9466FEDCD}"/>
    <cellStyle name="xl112" xfId="83" xr:uid="{92E82418-9981-4C54-9C79-BDA9F2EB6BB3}"/>
    <cellStyle name="xl113" xfId="86" xr:uid="{53AE2BA3-1E5D-43AB-9B42-25823D87B8D9}"/>
    <cellStyle name="xl114" xfId="88" xr:uid="{567A8FAB-C267-485C-A25B-281907285771}"/>
    <cellStyle name="xl115" xfId="94" xr:uid="{80278064-C298-40C7-91F2-212CFCFB4EDF}"/>
    <cellStyle name="xl116" xfId="89" xr:uid="{8FF971E6-F7D0-44C6-92F0-C39E1CDA8FB2}"/>
    <cellStyle name="xl117" xfId="96" xr:uid="{C4D09ACC-A1EE-43AB-A608-A283CB0784F9}"/>
    <cellStyle name="xl118" xfId="90" xr:uid="{20BE68AF-897B-4B67-948E-5CA9645A9E7B}"/>
    <cellStyle name="xl119" xfId="91" xr:uid="{C8F8008B-05F8-40FE-9A50-E5C36E8785E7}"/>
    <cellStyle name="xl120" xfId="100" xr:uid="{B5464C8C-EC82-4D3A-B53D-1CE9D63ED000}"/>
    <cellStyle name="xl121" xfId="124" xr:uid="{1A005BF9-0E50-41AE-A7CC-8A0DC45770C8}"/>
    <cellStyle name="xl122" xfId="128" xr:uid="{E7E270CC-76C3-4656-BD38-C1778EE36D61}"/>
    <cellStyle name="xl123" xfId="132" xr:uid="{1C27BB8F-3E37-487F-AD43-EBE1F1922BF1}"/>
    <cellStyle name="xl124" xfId="149" xr:uid="{6DEA0FD4-3335-4DB5-A379-F76CD5C60E38}"/>
    <cellStyle name="xl125" xfId="151" xr:uid="{3C151CBD-896B-4877-A667-B75519E652B2}"/>
    <cellStyle name="xl126" xfId="152" xr:uid="{2BD227D6-BAE3-4E80-939E-5394C38C53D3}"/>
    <cellStyle name="xl127" xfId="99" xr:uid="{2928CCB5-DA51-40B8-AD76-6920A378F58C}"/>
    <cellStyle name="xl128" xfId="157" xr:uid="{D8E77D54-F6AA-4CA4-9A2E-FB3A4E06453C}"/>
    <cellStyle name="xl129" xfId="175" xr:uid="{1D5614E4-5D33-4C43-9A7E-9FC17CE54110}"/>
    <cellStyle name="xl130" xfId="178" xr:uid="{907A4D6C-0E1B-41A8-B93C-537F88CA4EE6}"/>
    <cellStyle name="xl131" xfId="101" xr:uid="{B01BD444-BB4E-47B7-82AC-1EB121CF32CF}"/>
    <cellStyle name="xl132" xfId="105" xr:uid="{8D5623BD-EB69-4C47-BE5F-19F2DA953687}"/>
    <cellStyle name="xl133" xfId="108" xr:uid="{612A2EFB-6863-4893-8758-BBEA1A186701}"/>
    <cellStyle name="xl134" xfId="110" xr:uid="{1BCBADB5-73AE-4D6A-984D-07A823F842D5}"/>
    <cellStyle name="xl135" xfId="115" xr:uid="{4452AC89-122A-452E-9551-249E6CC1C8FC}"/>
    <cellStyle name="xl136" xfId="117" xr:uid="{650E28F8-2EFC-4C40-BA7A-032945612BA8}"/>
    <cellStyle name="xl137" xfId="119" xr:uid="{0205704D-FC4F-4392-A87C-3549C9F4A880}"/>
    <cellStyle name="xl138" xfId="120" xr:uid="{F7B6277A-9642-4D48-A55B-84EBBEA44224}"/>
    <cellStyle name="xl139" xfId="125" xr:uid="{6518F10C-C654-451C-9ADA-387FA807DAA7}"/>
    <cellStyle name="xl140" xfId="129" xr:uid="{60D23833-628D-4925-9463-B4F5FD7E0844}"/>
    <cellStyle name="xl141" xfId="133" xr:uid="{98B05751-CE92-4826-B70A-48947740C99D}"/>
    <cellStyle name="xl142" xfId="137" xr:uid="{78BA6384-0601-4A68-997D-48C294E5730D}"/>
    <cellStyle name="xl143" xfId="140" xr:uid="{2B1E014B-3A68-47EB-A1F9-57FA7B6D67B0}"/>
    <cellStyle name="xl144" xfId="143" xr:uid="{BDC5165E-5E94-443B-975E-6528ACE7B597}"/>
    <cellStyle name="xl145" xfId="145" xr:uid="{AFAB075D-8494-4E82-B240-D0F9BF588706}"/>
    <cellStyle name="xl146" xfId="146" xr:uid="{974227A3-5AF1-4C38-8A25-35A57662D033}"/>
    <cellStyle name="xl147" xfId="158" xr:uid="{A170A1C8-C8D6-43D1-B806-172A18F41052}"/>
    <cellStyle name="xl148" xfId="106" xr:uid="{A4C85D28-6550-44AB-A0B0-CDF7304129D0}"/>
    <cellStyle name="xl149" xfId="109" xr:uid="{A705C373-A3AC-4C43-94EF-30B44974069C}"/>
    <cellStyle name="xl150" xfId="111" xr:uid="{CD3C6671-6B80-48FB-8260-AB0900C723C7}"/>
    <cellStyle name="xl151" xfId="116" xr:uid="{1A250536-A467-4ECB-88FF-25C74F62C585}"/>
    <cellStyle name="xl152" xfId="118" xr:uid="{65AA33D6-D8BB-40F8-BA8A-28460E892333}"/>
    <cellStyle name="xl153" xfId="121" xr:uid="{FFA6BCF2-8252-4EE9-8E64-F7F66577D309}"/>
    <cellStyle name="xl154" xfId="126" xr:uid="{82AB2ACC-E226-4259-A2A8-46B05CA58B50}"/>
    <cellStyle name="xl155" xfId="130" xr:uid="{2E69184E-8387-4587-B205-173DAA398725}"/>
    <cellStyle name="xl156" xfId="134" xr:uid="{088717DD-4808-46B6-B50E-84924D18923B}"/>
    <cellStyle name="xl157" xfId="136" xr:uid="{480E9893-51A9-4165-A719-C1B1F9A1F5B6}"/>
    <cellStyle name="xl158" xfId="138" xr:uid="{E296F85C-CF26-430A-AE1E-F5F533E1F0A8}"/>
    <cellStyle name="xl159" xfId="147" xr:uid="{455A7C76-BBAF-4B6A-8DB2-02366BCDBC4B}"/>
    <cellStyle name="xl160" xfId="154" xr:uid="{E7E3ADCD-94F3-4B97-930A-28E5A2ABBB53}"/>
    <cellStyle name="xl161" xfId="159" xr:uid="{0548ECA4-3CAE-43D9-BDC0-B20E32162316}"/>
    <cellStyle name="xl162" xfId="160" xr:uid="{B53A91F6-E9C4-4C3B-ABB7-04F5358AC4F2}"/>
    <cellStyle name="xl163" xfId="161" xr:uid="{5B1EED55-CB06-4350-95FD-CBE26F688DA5}"/>
    <cellStyle name="xl164" xfId="162" xr:uid="{F65620FF-F03B-44C0-A8B4-9BF1DE6925AB}"/>
    <cellStyle name="xl165" xfId="163" xr:uid="{69BBD27C-1266-4635-858B-E74E512BA869}"/>
    <cellStyle name="xl166" xfId="164" xr:uid="{9232B49E-EEDA-4F7C-81B9-37A1ABD93EF8}"/>
    <cellStyle name="xl167" xfId="165" xr:uid="{E353E882-E933-4799-B13E-C16857DC3D24}"/>
    <cellStyle name="xl168" xfId="166" xr:uid="{1FC2C1A2-365E-4717-BA7E-49E4CB99135E}"/>
    <cellStyle name="xl169" xfId="167" xr:uid="{453EB718-FBC5-4F29-954D-2250ADBC3E8E}"/>
    <cellStyle name="xl170" xfId="168" xr:uid="{12D3D416-FDBF-496F-AD6D-26ECA4F13644}"/>
    <cellStyle name="xl171" xfId="169" xr:uid="{B69A32F9-6A01-43CC-B255-097B1CE0E067}"/>
    <cellStyle name="xl172" xfId="104" xr:uid="{56DB87A3-B06B-4082-B6E4-90899DFCB46E}"/>
    <cellStyle name="xl173" xfId="112" xr:uid="{E0418382-1606-4374-9EC2-327B069F9AAE}"/>
    <cellStyle name="xl174" xfId="122" xr:uid="{0F79C87C-46F1-4421-A89B-6161F69BD6FE}"/>
    <cellStyle name="xl175" xfId="127" xr:uid="{B572697E-5CCE-4268-89C4-4DA252A4CCDE}"/>
    <cellStyle name="xl176" xfId="131" xr:uid="{67F879B0-E169-4EB0-BE37-A3FC14CCAAA7}"/>
    <cellStyle name="xl177" xfId="135" xr:uid="{7E3EB32E-EE15-4CB0-8D29-1DDF32232E1B}"/>
    <cellStyle name="xl178" xfId="150" xr:uid="{A77BF425-F46E-41AB-89A7-7B95CCFB66A8}"/>
    <cellStyle name="xl179" xfId="113" xr:uid="{00295140-F7A2-4EC8-9CC2-3D3CA4FB9165}"/>
    <cellStyle name="xl180" xfId="155" xr:uid="{96C0A6B2-16AD-4C46-B867-94D32D9228CD}"/>
    <cellStyle name="xl181" xfId="170" xr:uid="{B446023F-34FD-4204-96DC-E9120EDCE1AE}"/>
    <cellStyle name="xl182" xfId="173" xr:uid="{AD8A4B0E-C9CC-4CFF-8FAB-0D02E1C540C8}"/>
    <cellStyle name="xl183" xfId="176" xr:uid="{CD67AABA-3FE8-4278-B6EC-914C5CEA6D45}"/>
    <cellStyle name="xl184" xfId="179" xr:uid="{01382481-BCD7-47E6-BC7E-AF056F4C1AF3}"/>
    <cellStyle name="xl185" xfId="171" xr:uid="{C1CEBCA8-5909-42DE-8388-A878210267CA}"/>
    <cellStyle name="xl186" xfId="174" xr:uid="{DBCF2A32-B678-4942-8965-6B11259AA230}"/>
    <cellStyle name="xl187" xfId="172" xr:uid="{6F90336D-40FB-4095-BC0C-94F2F53C5A01}"/>
    <cellStyle name="xl188" xfId="102" xr:uid="{F45B84E9-2BA3-4B1D-AD70-FCCF14A1CA6B}"/>
    <cellStyle name="xl189" xfId="139" xr:uid="{E61153AA-E62C-43CC-9AD3-1CF1CA21DD08}"/>
    <cellStyle name="xl190" xfId="141" xr:uid="{9980815F-C6F7-4EA3-AF42-DE4334523D6D}"/>
    <cellStyle name="xl191" xfId="144" xr:uid="{15860899-C0BF-4371-B5A8-B765AB233C51}"/>
    <cellStyle name="xl192" xfId="148" xr:uid="{687FE82B-EAE8-4C95-97D9-C09EE65D504A}"/>
    <cellStyle name="xl193" xfId="153" xr:uid="{1AB8EB32-8B0E-4129-9BDD-288AA916380B}"/>
    <cellStyle name="xl194" xfId="114" xr:uid="{A7241A25-A764-4214-BF84-333A6E0FBD31}"/>
    <cellStyle name="xl195" xfId="156" xr:uid="{3C03CB15-D706-4FB5-AC02-33D32B47FD0A}"/>
    <cellStyle name="xl196" xfId="123" xr:uid="{63572772-011D-4462-B7F4-CBB0CB73051B}"/>
    <cellStyle name="xl197" xfId="177" xr:uid="{6554D07F-7F4C-409A-885A-CE5B24E5615D}"/>
    <cellStyle name="xl198" xfId="103" xr:uid="{E2044F69-7BF1-49F0-8034-179E1EE0ED21}"/>
    <cellStyle name="xl199" xfId="142" xr:uid="{026F4B34-379F-4EDC-A685-36A1FAF52109}"/>
    <cellStyle name="xl200" xfId="107" xr:uid="{5ACEE94F-3D34-4053-94FB-2A931A4624FA}"/>
    <cellStyle name="xl21" xfId="185" xr:uid="{D2723981-D9FC-40E6-B43D-9861F4D92174}"/>
    <cellStyle name="xl22" xfId="2" xr:uid="{227C5021-22FB-4D12-87F0-33D494E71F74}"/>
    <cellStyle name="xl23" xfId="9" xr:uid="{67EF7A9C-83D3-425D-BFD6-CFC7B5CB8C43}"/>
    <cellStyle name="xl24" xfId="13" xr:uid="{14B8689C-24BE-44A7-B4A0-45FEF65AFE94}"/>
    <cellStyle name="xl25" xfId="20" xr:uid="{C397612B-F003-42CB-9B14-D2168578E60E}"/>
    <cellStyle name="xl26" xfId="8" xr:uid="{C50048C8-B525-4E60-A87C-ECD3BB48E997}"/>
    <cellStyle name="xl27" xfId="6" xr:uid="{364D6C7C-8348-494B-9B54-9958737AAEF0}"/>
    <cellStyle name="xl28" xfId="36" xr:uid="{48F0CF94-52DD-4BD7-9F7C-95775BB96A44}"/>
    <cellStyle name="xl29" xfId="40" xr:uid="{F09E2D5A-ADB1-4FD2-9584-9CD2F4842008}"/>
    <cellStyle name="xl30" xfId="47" xr:uid="{A051F762-632E-4FEA-958E-6F8E98EE4932}"/>
    <cellStyle name="xl31" xfId="54" xr:uid="{0ED5EC68-85AC-4ADC-B4C8-75B3E4A1AC60}"/>
    <cellStyle name="xl32" xfId="186" xr:uid="{29D5F71A-DEB1-44C7-8028-5DD1252FBA42}"/>
    <cellStyle name="xl33" xfId="14" xr:uid="{8E91BDB0-29CB-45C6-8A84-95CF38FD9BE8}"/>
    <cellStyle name="xl34" xfId="31" xr:uid="{6E1AEDDB-0194-4256-A2BD-139642907927}"/>
    <cellStyle name="xl35" xfId="41" xr:uid="{966C97BD-2975-4471-888F-C5EBC97805D4}"/>
    <cellStyle name="xl36" xfId="48" xr:uid="{1B76FA80-DDCA-4AED-8196-B8270778B20A}"/>
    <cellStyle name="xl37" xfId="55" xr:uid="{DC5AFFE1-82B2-4AEF-8E8E-8BEBB7E9861D}"/>
    <cellStyle name="xl38" xfId="58" xr:uid="{CBEF03C5-450B-4CB2-8120-2512990201E0}"/>
    <cellStyle name="xl39" xfId="32" xr:uid="{93A8E4CD-E33D-440A-BBD0-76BE4F48D6AD}"/>
    <cellStyle name="xl40" xfId="24" xr:uid="{9A7C4F2A-671B-4E17-89EB-192223CD48FA}"/>
    <cellStyle name="xl41" xfId="42" xr:uid="{D704D07B-2969-490A-8D4F-B99158DEBD37}"/>
    <cellStyle name="xl42" xfId="49" xr:uid="{633DBBAA-82AE-4555-9CEA-0A3E906B61C1}"/>
    <cellStyle name="xl43" xfId="56" xr:uid="{0CFF7F86-3605-4456-99AC-3C0633E05658}"/>
    <cellStyle name="xl44" xfId="38" xr:uid="{B4E2EDFE-8A4E-4303-BA60-60A5508CF3B4}"/>
    <cellStyle name="xl45" xfId="39" xr:uid="{FA583564-FE66-442B-BACC-BBEC5720F436}"/>
    <cellStyle name="xl46" xfId="43" xr:uid="{3FB55451-268F-4C7F-99E0-E62DF54865BD}"/>
    <cellStyle name="xl47" xfId="60" xr:uid="{184B0BE1-CAD5-407D-8A10-3CBF3231EF21}"/>
    <cellStyle name="xl48" xfId="3" xr:uid="{630A0C3A-608A-4DF8-8D64-E5F0F35E07EE}"/>
    <cellStyle name="xl49" xfId="21" xr:uid="{86A005A7-0102-4A81-9159-C997D253C560}"/>
    <cellStyle name="xl50" xfId="27" xr:uid="{120FC6D8-867C-45F4-884F-85405B58D9C3}"/>
    <cellStyle name="xl51" xfId="29" xr:uid="{2C168B40-3204-4867-B6DB-CC1090E9EB4A}"/>
    <cellStyle name="xl52" xfId="10" xr:uid="{4BB8A2B6-C42F-413D-B327-BB614E521497}"/>
    <cellStyle name="xl53" xfId="15" xr:uid="{70C87DF4-5077-4F28-89A3-1F2E628306CF}"/>
    <cellStyle name="xl54" xfId="22" xr:uid="{45656139-E0D5-4BFF-9401-22BB8C1CD8BA}"/>
    <cellStyle name="xl55" xfId="4" xr:uid="{F54E1335-8559-4908-AE33-8AA202B4AFFF}"/>
    <cellStyle name="xl56" xfId="35" xr:uid="{9A2ECBD8-65FF-4C3D-8C86-F1F1DBC0B5E0}"/>
    <cellStyle name="xl57" xfId="11" xr:uid="{360680F2-E0EA-41FD-97C9-5473292124D5}"/>
    <cellStyle name="xl58" xfId="16" xr:uid="{989B7DC6-845F-46CC-89C7-A5FBF79CFE2F}"/>
    <cellStyle name="xl59" xfId="23" xr:uid="{299BC224-E870-46BD-9C7E-FE6C6FC9B055}"/>
    <cellStyle name="xl60" xfId="26" xr:uid="{5CA25E56-9AE2-41A4-87F9-782A477B9AE1}"/>
    <cellStyle name="xl61" xfId="28" xr:uid="{7C51B1C5-F85A-4070-B0E3-925E32265964}"/>
    <cellStyle name="xl62" xfId="30" xr:uid="{1C136B27-0AF5-420E-9F4C-7D1928C647ED}"/>
    <cellStyle name="xl63" xfId="33" xr:uid="{CF3DAE92-D525-480B-8491-29F9A55E3627}"/>
    <cellStyle name="xl64" xfId="34" xr:uid="{525403DE-A355-4302-A7E3-7C3CA2EB2E08}"/>
    <cellStyle name="xl65" xfId="5" xr:uid="{F1BCA510-842A-4D4D-8302-4220E66FAF4E}"/>
    <cellStyle name="xl66" xfId="12" xr:uid="{118A1324-3E50-40F3-BCAF-65BA9D0B7C79}"/>
    <cellStyle name="xl67" xfId="17" xr:uid="{4AC675EE-009E-4156-A04E-04C1F1232A09}"/>
    <cellStyle name="xl68" xfId="44" xr:uid="{BC22E6A6-7896-41D7-BE55-8087CCF242A0}"/>
    <cellStyle name="xl69" xfId="7" xr:uid="{ED234366-F6E4-4A9D-85BA-8C0AA18C047C}"/>
    <cellStyle name="xl70" xfId="18" xr:uid="{64810BFA-B55F-4066-89CA-CA3F263A1534}"/>
    <cellStyle name="xl71" xfId="25" xr:uid="{B61BBD4E-7E54-4B39-AFB1-DF4E5C7A5FE6}"/>
    <cellStyle name="xl72" xfId="37" xr:uid="{9035C6B7-4CE5-4B1E-992F-FBBB1C637390}"/>
    <cellStyle name="xl73" xfId="45" xr:uid="{9F892A3D-3AF9-4C46-A26E-C8CD3B16C27D}"/>
    <cellStyle name="xl74" xfId="50" xr:uid="{E73CBF8E-7CD7-4B6A-8D6D-AB88161E47E0}"/>
    <cellStyle name="xl75" xfId="57" xr:uid="{8486AA0A-F5EC-4A6C-9A72-25E87D4958E9}"/>
    <cellStyle name="xl76" xfId="59" xr:uid="{DD3B5623-C3E4-4724-9764-8DA1A89FBF3E}"/>
    <cellStyle name="xl77" xfId="19" xr:uid="{17C9047F-269D-4875-B99F-BCBF03CD7E29}"/>
    <cellStyle name="xl78" xfId="46" xr:uid="{F2B5BED1-280D-4D05-8083-BF3EB883F5F0}"/>
    <cellStyle name="xl79" xfId="51" xr:uid="{255D7814-AC77-4A6B-ABB3-5C2A5F9C5BE3}"/>
    <cellStyle name="xl80" xfId="52" xr:uid="{B3DCA167-6062-4803-8897-57226E420C62}"/>
    <cellStyle name="xl81" xfId="53" xr:uid="{AC49C355-AE78-4F73-992C-2973156B9D90}"/>
    <cellStyle name="xl82" xfId="61" xr:uid="{A3F78D9A-256B-4716-BA95-186C9DC114D8}"/>
    <cellStyle name="xl83" xfId="63" xr:uid="{7077901C-48B6-4157-9E02-59019452130C}"/>
    <cellStyle name="xl84" xfId="66" xr:uid="{488E143A-9DD2-473C-BBE1-3D803E505EDD}"/>
    <cellStyle name="xl85" xfId="73" xr:uid="{84E74CD9-4EA2-4325-A8E8-C0B66793EDED}"/>
    <cellStyle name="xl86" xfId="75" xr:uid="{C661A92B-F85C-49F2-9AD3-7FE9E82565BC}"/>
    <cellStyle name="xl87" xfId="62" xr:uid="{447C1A8F-9135-486E-B4D0-B617B09E3211}"/>
    <cellStyle name="xl88" xfId="71" xr:uid="{24BEC296-88DE-474A-9EA1-D81EEF3C46FB}"/>
    <cellStyle name="xl89" xfId="74" xr:uid="{A70D6A5A-202D-4733-B715-A17C87B33F14}"/>
    <cellStyle name="xl90" xfId="76" xr:uid="{F5FEB978-ECFA-4010-BAD8-692050748F06}"/>
    <cellStyle name="xl91" xfId="81" xr:uid="{6F7BE6A8-2029-4265-94DE-59F4686AD32F}"/>
    <cellStyle name="xl92" xfId="67" xr:uid="{F43B41E2-95AC-4543-AF9B-9D2BB24DC9A4}"/>
    <cellStyle name="xl93" xfId="77" xr:uid="{E45EB625-6FE6-4E77-9E7C-2CE584860638}"/>
    <cellStyle name="xl94" xfId="64" xr:uid="{0EC0A1F5-64C4-4E34-B8B2-5C08D28C3D40}"/>
    <cellStyle name="xl95" xfId="68" xr:uid="{6897E0B7-52E4-4EB8-B847-69A54C5DE4D3}"/>
    <cellStyle name="xl96" xfId="78" xr:uid="{AFC1A2D7-D03F-4FCE-B833-E4787FA7F5B0}"/>
    <cellStyle name="xl97" xfId="69" xr:uid="{4E2CE118-70EA-4B37-AA01-21113BFA7A53}"/>
    <cellStyle name="xl98" xfId="72" xr:uid="{41F827F7-8119-41A2-AE00-1429C4F86322}"/>
    <cellStyle name="xl99" xfId="79" xr:uid="{00B43EC8-35BF-4B84-AC1C-A7D43A97CD9F}"/>
    <cellStyle name="Обычный" xfId="0" builtinId="0"/>
    <cellStyle name="Обычный 2" xfId="1" xr:uid="{77789E0F-7C8F-4C38-9D52-6E9CA300217E}"/>
    <cellStyle name="Обычный 2 2" xfId="188" xr:uid="{A9A035C0-6E0B-403F-8A6E-A53681663DC4}"/>
    <cellStyle name="Обычный 3" xfId="187" xr:uid="{6544ED95-44A1-421A-B2AD-506BD6520249}"/>
    <cellStyle name="Стиль 1" xfId="189" xr:uid="{2B8CF376-0D4B-4938-B137-4E4DC8DF4502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AD2FF-E9FF-4378-B7FF-1435AE75F590}">
  <sheetPr>
    <outlinePr summaryBelow="0"/>
    <pageSetUpPr fitToPage="1"/>
  </sheetPr>
  <dimension ref="A1:R60"/>
  <sheetViews>
    <sheetView showGridLines="0" tabSelected="1" view="pageBreakPreview" zoomScaleNormal="100" zoomScaleSheetLayoutView="100" workbookViewId="0">
      <selection activeCell="O10" sqref="O10"/>
    </sheetView>
  </sheetViews>
  <sheetFormatPr defaultColWidth="9.08984375" defaultRowHeight="12.5" x14ac:dyDescent="0.25"/>
  <cols>
    <col min="1" max="1" width="1.54296875" customWidth="1"/>
    <col min="2" max="2" width="2.453125" customWidth="1"/>
    <col min="3" max="3" width="40.6328125" customWidth="1"/>
    <col min="4" max="9" width="0" hidden="1" customWidth="1"/>
    <col min="10" max="10" width="8.08984375" customWidth="1"/>
    <col min="11" max="11" width="7" customWidth="1"/>
    <col min="12" max="14" width="0" hidden="1" customWidth="1"/>
    <col min="15" max="15" width="14.453125" customWidth="1"/>
    <col min="16" max="16" width="15" customWidth="1"/>
    <col min="17" max="17" width="15.453125" customWidth="1"/>
    <col min="18" max="18" width="0.54296875" customWidth="1"/>
  </cols>
  <sheetData>
    <row r="1" spans="1:1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8"/>
      <c r="O1" s="3"/>
      <c r="P1" s="19"/>
      <c r="Q1" s="1"/>
      <c r="R1" s="1"/>
    </row>
    <row r="2" spans="1:18" ht="12.75" customHeight="1" x14ac:dyDescent="0.3">
      <c r="A2" s="57" t="s">
        <v>59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1"/>
    </row>
    <row r="3" spans="1:18" ht="12.75" customHeight="1" x14ac:dyDescent="0.3">
      <c r="A3" s="57" t="s">
        <v>58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1"/>
    </row>
    <row r="4" spans="1:18" ht="12.7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8" t="s">
        <v>56</v>
      </c>
      <c r="O4" s="3"/>
      <c r="P4" s="1"/>
      <c r="Q4" s="1"/>
      <c r="R4" s="1"/>
    </row>
    <row r="5" spans="1:18" ht="12.75" customHeight="1" x14ac:dyDescent="0.25">
      <c r="A5" s="13"/>
      <c r="B5" s="58"/>
      <c r="C5" s="13"/>
      <c r="D5" s="58"/>
      <c r="E5" s="58"/>
      <c r="F5" s="58"/>
      <c r="G5" s="58"/>
      <c r="H5" s="58"/>
      <c r="I5" s="58"/>
      <c r="J5" s="60"/>
      <c r="K5" s="58"/>
      <c r="L5" s="58"/>
      <c r="M5" s="58"/>
      <c r="N5" s="58"/>
      <c r="O5" s="58"/>
      <c r="P5" s="60"/>
      <c r="Q5" s="61" t="s">
        <v>55</v>
      </c>
      <c r="R5" s="1"/>
    </row>
    <row r="6" spans="1:18" ht="75" customHeight="1" x14ac:dyDescent="0.25">
      <c r="A6" s="58"/>
      <c r="B6" s="62" t="s">
        <v>54</v>
      </c>
      <c r="C6" s="62"/>
      <c r="D6" s="63"/>
      <c r="E6" s="63"/>
      <c r="F6" s="63"/>
      <c r="G6" s="63"/>
      <c r="H6" s="63"/>
      <c r="I6" s="63"/>
      <c r="J6" s="24" t="s">
        <v>53</v>
      </c>
      <c r="K6" s="24" t="s">
        <v>52</v>
      </c>
      <c r="L6" s="24" t="s">
        <v>51</v>
      </c>
      <c r="M6" s="24" t="s">
        <v>50</v>
      </c>
      <c r="N6" s="24" t="s">
        <v>49</v>
      </c>
      <c r="O6" s="23" t="s">
        <v>60</v>
      </c>
      <c r="P6" s="23" t="s">
        <v>61</v>
      </c>
      <c r="Q6" s="24" t="s">
        <v>57</v>
      </c>
      <c r="R6" s="60"/>
    </row>
    <row r="7" spans="1:18" ht="12.75" customHeight="1" x14ac:dyDescent="0.25">
      <c r="A7" s="59"/>
      <c r="B7" s="64" t="s">
        <v>5</v>
      </c>
      <c r="C7" s="64"/>
      <c r="D7" s="64"/>
      <c r="E7" s="64"/>
      <c r="F7" s="64"/>
      <c r="G7" s="64"/>
      <c r="H7" s="64"/>
      <c r="I7" s="64"/>
      <c r="J7" s="65">
        <v>0</v>
      </c>
      <c r="K7" s="65">
        <v>0</v>
      </c>
      <c r="L7" s="41"/>
      <c r="M7" s="41"/>
      <c r="N7" s="41"/>
      <c r="O7" s="26">
        <v>4974048823.0100002</v>
      </c>
      <c r="P7" s="66">
        <f>P8+P16+P19+P24+P29+P31+P37+P40+P44+P48+P50</f>
        <v>3349561994.3099999</v>
      </c>
      <c r="Q7" s="66">
        <f>O7-P7</f>
        <v>1624486828.7000003</v>
      </c>
      <c r="R7" s="60"/>
    </row>
    <row r="8" spans="1:18" ht="12.75" customHeight="1" x14ac:dyDescent="0.25">
      <c r="A8" s="59"/>
      <c r="B8" s="64" t="s">
        <v>48</v>
      </c>
      <c r="C8" s="64"/>
      <c r="D8" s="64"/>
      <c r="E8" s="64"/>
      <c r="F8" s="64"/>
      <c r="G8" s="64"/>
      <c r="H8" s="64"/>
      <c r="I8" s="64"/>
      <c r="J8" s="65">
        <v>1</v>
      </c>
      <c r="K8" s="65">
        <v>0</v>
      </c>
      <c r="L8" s="41"/>
      <c r="M8" s="41"/>
      <c r="N8" s="41"/>
      <c r="O8" s="26">
        <v>370570565.06</v>
      </c>
      <c r="P8" s="66">
        <f>P9+P10+P11+P12+P13+P14+P15</f>
        <v>247544259.28</v>
      </c>
      <c r="Q8" s="66">
        <f>Q9+Q10+Q11+Q12+Q13+Q14+Q15</f>
        <v>123026305.78</v>
      </c>
      <c r="R8" s="60"/>
    </row>
    <row r="9" spans="1:18" ht="33.75" customHeight="1" x14ac:dyDescent="0.25">
      <c r="A9" s="59"/>
      <c r="B9" s="67" t="s">
        <v>47</v>
      </c>
      <c r="C9" s="67"/>
      <c r="D9" s="67"/>
      <c r="E9" s="67"/>
      <c r="F9" s="67"/>
      <c r="G9" s="67"/>
      <c r="H9" s="67"/>
      <c r="I9" s="67"/>
      <c r="J9" s="68">
        <v>1</v>
      </c>
      <c r="K9" s="68">
        <v>2</v>
      </c>
      <c r="L9" s="45"/>
      <c r="M9" s="45"/>
      <c r="N9" s="45"/>
      <c r="O9" s="28">
        <v>5339641.3099999996</v>
      </c>
      <c r="P9" s="29">
        <v>3449704.17</v>
      </c>
      <c r="Q9" s="29">
        <f>O9-P9</f>
        <v>1889937.1399999997</v>
      </c>
      <c r="R9" s="60"/>
    </row>
    <row r="10" spans="1:18" ht="45" customHeight="1" x14ac:dyDescent="0.25">
      <c r="A10" s="17"/>
      <c r="B10" s="43" t="s">
        <v>46</v>
      </c>
      <c r="C10" s="43"/>
      <c r="D10" s="43"/>
      <c r="E10" s="43"/>
      <c r="F10" s="43"/>
      <c r="G10" s="43"/>
      <c r="H10" s="43"/>
      <c r="I10" s="44"/>
      <c r="J10" s="27">
        <v>1</v>
      </c>
      <c r="K10" s="27">
        <v>3</v>
      </c>
      <c r="L10" s="45"/>
      <c r="M10" s="45"/>
      <c r="N10" s="46"/>
      <c r="O10" s="28">
        <v>5210112.2300000004</v>
      </c>
      <c r="P10" s="29">
        <v>3956022.62</v>
      </c>
      <c r="Q10" s="30">
        <f t="shared" ref="Q10:Q15" si="0">O10-P10</f>
        <v>1254089.6100000003</v>
      </c>
      <c r="R10" s="6"/>
    </row>
    <row r="11" spans="1:18" ht="45" customHeight="1" x14ac:dyDescent="0.25">
      <c r="A11" s="17"/>
      <c r="B11" s="43" t="s">
        <v>62</v>
      </c>
      <c r="C11" s="43"/>
      <c r="D11" s="43"/>
      <c r="E11" s="43"/>
      <c r="F11" s="43"/>
      <c r="G11" s="43"/>
      <c r="H11" s="43"/>
      <c r="I11" s="44"/>
      <c r="J11" s="27">
        <v>1</v>
      </c>
      <c r="K11" s="27">
        <v>4</v>
      </c>
      <c r="L11" s="45"/>
      <c r="M11" s="45"/>
      <c r="N11" s="46"/>
      <c r="O11" s="28">
        <v>205280262.81999999</v>
      </c>
      <c r="P11" s="29">
        <v>133952396.31</v>
      </c>
      <c r="Q11" s="30">
        <f t="shared" si="0"/>
        <v>71327866.50999999</v>
      </c>
      <c r="R11" s="6"/>
    </row>
    <row r="12" spans="1:18" ht="12.75" customHeight="1" x14ac:dyDescent="0.25">
      <c r="A12" s="17"/>
      <c r="B12" s="43" t="s">
        <v>45</v>
      </c>
      <c r="C12" s="43"/>
      <c r="D12" s="43"/>
      <c r="E12" s="43"/>
      <c r="F12" s="43"/>
      <c r="G12" s="43"/>
      <c r="H12" s="43"/>
      <c r="I12" s="44"/>
      <c r="J12" s="27">
        <v>1</v>
      </c>
      <c r="K12" s="27">
        <v>5</v>
      </c>
      <c r="L12" s="45"/>
      <c r="M12" s="45"/>
      <c r="N12" s="46"/>
      <c r="O12" s="28">
        <v>13200</v>
      </c>
      <c r="P12" s="29">
        <v>0</v>
      </c>
      <c r="Q12" s="30">
        <f t="shared" si="0"/>
        <v>13200</v>
      </c>
      <c r="R12" s="6"/>
    </row>
    <row r="13" spans="1:18" ht="33.75" customHeight="1" x14ac:dyDescent="0.25">
      <c r="A13" s="17"/>
      <c r="B13" s="43" t="s">
        <v>44</v>
      </c>
      <c r="C13" s="43"/>
      <c r="D13" s="43"/>
      <c r="E13" s="43"/>
      <c r="F13" s="43"/>
      <c r="G13" s="43"/>
      <c r="H13" s="43"/>
      <c r="I13" s="44"/>
      <c r="J13" s="27">
        <v>1</v>
      </c>
      <c r="K13" s="27">
        <v>6</v>
      </c>
      <c r="L13" s="45"/>
      <c r="M13" s="45"/>
      <c r="N13" s="46"/>
      <c r="O13" s="28">
        <v>30563938.300000001</v>
      </c>
      <c r="P13" s="29">
        <v>20691541.09</v>
      </c>
      <c r="Q13" s="30">
        <f t="shared" si="0"/>
        <v>9872397.2100000009</v>
      </c>
      <c r="R13" s="6"/>
    </row>
    <row r="14" spans="1:18" ht="12.75" customHeight="1" x14ac:dyDescent="0.25">
      <c r="A14" s="17"/>
      <c r="B14" s="43" t="s">
        <v>43</v>
      </c>
      <c r="C14" s="43"/>
      <c r="D14" s="43"/>
      <c r="E14" s="43"/>
      <c r="F14" s="43"/>
      <c r="G14" s="43"/>
      <c r="H14" s="43"/>
      <c r="I14" s="44"/>
      <c r="J14" s="27">
        <v>1</v>
      </c>
      <c r="K14" s="27">
        <v>11</v>
      </c>
      <c r="L14" s="45"/>
      <c r="M14" s="45"/>
      <c r="N14" s="46"/>
      <c r="O14" s="28">
        <v>0</v>
      </c>
      <c r="P14" s="29">
        <v>0</v>
      </c>
      <c r="Q14" s="30">
        <f t="shared" si="0"/>
        <v>0</v>
      </c>
      <c r="R14" s="6"/>
    </row>
    <row r="15" spans="1:18" ht="12.75" customHeight="1" x14ac:dyDescent="0.25">
      <c r="A15" s="17"/>
      <c r="B15" s="43" t="s">
        <v>42</v>
      </c>
      <c r="C15" s="43"/>
      <c r="D15" s="43"/>
      <c r="E15" s="43"/>
      <c r="F15" s="43"/>
      <c r="G15" s="43"/>
      <c r="H15" s="43"/>
      <c r="I15" s="44"/>
      <c r="J15" s="27">
        <v>1</v>
      </c>
      <c r="K15" s="27">
        <v>13</v>
      </c>
      <c r="L15" s="45"/>
      <c r="M15" s="45"/>
      <c r="N15" s="46"/>
      <c r="O15" s="28">
        <v>124163410.40000001</v>
      </c>
      <c r="P15" s="29">
        <v>85494595.090000004</v>
      </c>
      <c r="Q15" s="30">
        <f t="shared" si="0"/>
        <v>38668815.310000002</v>
      </c>
      <c r="R15" s="6"/>
    </row>
    <row r="16" spans="1:18" ht="12.75" customHeight="1" x14ac:dyDescent="0.25">
      <c r="A16" s="17"/>
      <c r="B16" s="47" t="s">
        <v>41</v>
      </c>
      <c r="C16" s="47"/>
      <c r="D16" s="47"/>
      <c r="E16" s="47"/>
      <c r="F16" s="47"/>
      <c r="G16" s="47"/>
      <c r="H16" s="47"/>
      <c r="I16" s="48"/>
      <c r="J16" s="31">
        <v>3</v>
      </c>
      <c r="K16" s="31">
        <v>0</v>
      </c>
      <c r="L16" s="49"/>
      <c r="M16" s="49"/>
      <c r="N16" s="50"/>
      <c r="O16" s="32">
        <v>25598941.260000002</v>
      </c>
      <c r="P16" s="33">
        <f>P17+P18</f>
        <v>17759396.389999997</v>
      </c>
      <c r="Q16" s="34">
        <f>O16-P16</f>
        <v>7839544.8700000048</v>
      </c>
      <c r="R16" s="6"/>
    </row>
    <row r="17" spans="1:18" ht="22.5" customHeight="1" x14ac:dyDescent="0.25">
      <c r="A17" s="17"/>
      <c r="B17" s="43" t="s">
        <v>40</v>
      </c>
      <c r="C17" s="43"/>
      <c r="D17" s="43"/>
      <c r="E17" s="43"/>
      <c r="F17" s="43"/>
      <c r="G17" s="43"/>
      <c r="H17" s="43"/>
      <c r="I17" s="44"/>
      <c r="J17" s="27">
        <v>3</v>
      </c>
      <c r="K17" s="27">
        <v>9</v>
      </c>
      <c r="L17" s="45"/>
      <c r="M17" s="45"/>
      <c r="N17" s="46"/>
      <c r="O17" s="28">
        <v>25301223.52</v>
      </c>
      <c r="P17" s="29">
        <v>17483858.649999999</v>
      </c>
      <c r="Q17" s="35">
        <f>O17-P17</f>
        <v>7817364.870000001</v>
      </c>
      <c r="R17" s="6"/>
    </row>
    <row r="18" spans="1:18" ht="12.75" customHeight="1" x14ac:dyDescent="0.25">
      <c r="A18" s="17"/>
      <c r="B18" s="43" t="s">
        <v>39</v>
      </c>
      <c r="C18" s="43"/>
      <c r="D18" s="43"/>
      <c r="E18" s="43"/>
      <c r="F18" s="43"/>
      <c r="G18" s="43"/>
      <c r="H18" s="43"/>
      <c r="I18" s="44"/>
      <c r="J18" s="27">
        <v>3</v>
      </c>
      <c r="K18" s="27">
        <v>14</v>
      </c>
      <c r="L18" s="45"/>
      <c r="M18" s="45"/>
      <c r="N18" s="46"/>
      <c r="O18" s="28">
        <v>297717.74</v>
      </c>
      <c r="P18" s="29">
        <v>275537.74</v>
      </c>
      <c r="Q18" s="35">
        <f>O18-P18</f>
        <v>22180</v>
      </c>
      <c r="R18" s="6"/>
    </row>
    <row r="19" spans="1:18" ht="22.5" customHeight="1" x14ac:dyDescent="0.25">
      <c r="A19" s="17"/>
      <c r="B19" s="47" t="s">
        <v>38</v>
      </c>
      <c r="C19" s="47"/>
      <c r="D19" s="47"/>
      <c r="E19" s="47"/>
      <c r="F19" s="47"/>
      <c r="G19" s="47"/>
      <c r="H19" s="47"/>
      <c r="I19" s="48"/>
      <c r="J19" s="31">
        <v>4</v>
      </c>
      <c r="K19" s="31">
        <v>0</v>
      </c>
      <c r="L19" s="49"/>
      <c r="M19" s="49"/>
      <c r="N19" s="50"/>
      <c r="O19" s="32">
        <v>713454519.16999996</v>
      </c>
      <c r="P19" s="33">
        <f>P20+P21+P22+P23</f>
        <v>370109387.12</v>
      </c>
      <c r="Q19" s="33">
        <f>Q20+Q21+Q22+Q23</f>
        <v>343345132.05000001</v>
      </c>
      <c r="R19" s="6"/>
    </row>
    <row r="20" spans="1:18" ht="12.75" customHeight="1" x14ac:dyDescent="0.25">
      <c r="A20" s="17"/>
      <c r="B20" s="43" t="s">
        <v>37</v>
      </c>
      <c r="C20" s="43"/>
      <c r="D20" s="43"/>
      <c r="E20" s="43"/>
      <c r="F20" s="43"/>
      <c r="G20" s="43"/>
      <c r="H20" s="43"/>
      <c r="I20" s="44"/>
      <c r="J20" s="27">
        <v>4</v>
      </c>
      <c r="K20" s="27">
        <v>1</v>
      </c>
      <c r="L20" s="45"/>
      <c r="M20" s="45"/>
      <c r="N20" s="46"/>
      <c r="O20" s="28">
        <v>241500</v>
      </c>
      <c r="P20" s="29">
        <v>153817.92000000001</v>
      </c>
      <c r="Q20" s="35">
        <f>O20-P20</f>
        <v>87682.079999999987</v>
      </c>
      <c r="R20" s="6"/>
    </row>
    <row r="21" spans="1:18" ht="12.75" customHeight="1" x14ac:dyDescent="0.25">
      <c r="A21" s="17"/>
      <c r="B21" s="43" t="s">
        <v>36</v>
      </c>
      <c r="C21" s="43"/>
      <c r="D21" s="43"/>
      <c r="E21" s="43"/>
      <c r="F21" s="43"/>
      <c r="G21" s="43"/>
      <c r="H21" s="43"/>
      <c r="I21" s="44"/>
      <c r="J21" s="27">
        <v>4</v>
      </c>
      <c r="K21" s="27">
        <v>8</v>
      </c>
      <c r="L21" s="45"/>
      <c r="M21" s="45"/>
      <c r="N21" s="46"/>
      <c r="O21" s="28">
        <v>14067247.65</v>
      </c>
      <c r="P21" s="29">
        <v>8940468.4700000007</v>
      </c>
      <c r="Q21" s="35">
        <f t="shared" ref="Q21:Q23" si="1">O21-P21</f>
        <v>5126779.18</v>
      </c>
      <c r="R21" s="6"/>
    </row>
    <row r="22" spans="1:18" ht="12.75" customHeight="1" x14ac:dyDescent="0.25">
      <c r="A22" s="17"/>
      <c r="B22" s="43" t="s">
        <v>35</v>
      </c>
      <c r="C22" s="43"/>
      <c r="D22" s="43"/>
      <c r="E22" s="43"/>
      <c r="F22" s="43"/>
      <c r="G22" s="43"/>
      <c r="H22" s="43"/>
      <c r="I22" s="44"/>
      <c r="J22" s="27">
        <v>4</v>
      </c>
      <c r="K22" s="27">
        <v>9</v>
      </c>
      <c r="L22" s="45"/>
      <c r="M22" s="45"/>
      <c r="N22" s="46"/>
      <c r="O22" s="28">
        <v>669535585.33000004</v>
      </c>
      <c r="P22" s="29">
        <v>340566126.49000001</v>
      </c>
      <c r="Q22" s="35">
        <f t="shared" si="1"/>
        <v>328969458.84000003</v>
      </c>
      <c r="R22" s="6"/>
    </row>
    <row r="23" spans="1:18" ht="12.75" customHeight="1" x14ac:dyDescent="0.25">
      <c r="A23" s="17"/>
      <c r="B23" s="43" t="s">
        <v>34</v>
      </c>
      <c r="C23" s="43"/>
      <c r="D23" s="43"/>
      <c r="E23" s="43"/>
      <c r="F23" s="43"/>
      <c r="G23" s="43"/>
      <c r="H23" s="43"/>
      <c r="I23" s="44"/>
      <c r="J23" s="27">
        <v>4</v>
      </c>
      <c r="K23" s="27">
        <v>12</v>
      </c>
      <c r="L23" s="45"/>
      <c r="M23" s="45"/>
      <c r="N23" s="46"/>
      <c r="O23" s="28">
        <v>29610186.190000001</v>
      </c>
      <c r="P23" s="29">
        <v>20448974.239999998</v>
      </c>
      <c r="Q23" s="35">
        <f t="shared" si="1"/>
        <v>9161211.950000003</v>
      </c>
      <c r="R23" s="6"/>
    </row>
    <row r="24" spans="1:18" ht="12.75" customHeight="1" x14ac:dyDescent="0.25">
      <c r="A24" s="17"/>
      <c r="B24" s="47" t="s">
        <v>33</v>
      </c>
      <c r="C24" s="47"/>
      <c r="D24" s="47"/>
      <c r="E24" s="47"/>
      <c r="F24" s="47"/>
      <c r="G24" s="47"/>
      <c r="H24" s="47"/>
      <c r="I24" s="48"/>
      <c r="J24" s="31">
        <v>5</v>
      </c>
      <c r="K24" s="31">
        <v>0</v>
      </c>
      <c r="L24" s="49"/>
      <c r="M24" s="49"/>
      <c r="N24" s="50"/>
      <c r="O24" s="32">
        <v>1229207914.8599999</v>
      </c>
      <c r="P24" s="33">
        <f>P25+P26+P27+P28</f>
        <v>759126406.07999992</v>
      </c>
      <c r="Q24" s="33">
        <f>Q25+Q26+Q27+Q28</f>
        <v>470081508.78000015</v>
      </c>
      <c r="R24" s="6"/>
    </row>
    <row r="25" spans="1:18" ht="12.75" customHeight="1" x14ac:dyDescent="0.25">
      <c r="A25" s="17"/>
      <c r="B25" s="43" t="s">
        <v>32</v>
      </c>
      <c r="C25" s="43"/>
      <c r="D25" s="43"/>
      <c r="E25" s="43"/>
      <c r="F25" s="43"/>
      <c r="G25" s="43"/>
      <c r="H25" s="43"/>
      <c r="I25" s="44"/>
      <c r="J25" s="27">
        <v>5</v>
      </c>
      <c r="K25" s="27">
        <v>1</v>
      </c>
      <c r="L25" s="45"/>
      <c r="M25" s="45"/>
      <c r="N25" s="46"/>
      <c r="O25" s="36">
        <v>849643789.58000004</v>
      </c>
      <c r="P25" s="29">
        <v>534607992.33999997</v>
      </c>
      <c r="Q25" s="35">
        <f>O25-P25</f>
        <v>315035797.24000007</v>
      </c>
      <c r="R25" s="6"/>
    </row>
    <row r="26" spans="1:18" ht="12.75" customHeight="1" x14ac:dyDescent="0.25">
      <c r="A26" s="17"/>
      <c r="B26" s="43" t="s">
        <v>31</v>
      </c>
      <c r="C26" s="43"/>
      <c r="D26" s="43"/>
      <c r="E26" s="43"/>
      <c r="F26" s="43"/>
      <c r="G26" s="43"/>
      <c r="H26" s="43"/>
      <c r="I26" s="44"/>
      <c r="J26" s="27">
        <v>5</v>
      </c>
      <c r="K26" s="27">
        <v>2</v>
      </c>
      <c r="L26" s="45"/>
      <c r="M26" s="45"/>
      <c r="N26" s="46"/>
      <c r="O26" s="36">
        <v>94324884.049999997</v>
      </c>
      <c r="P26" s="29">
        <v>10885726.51</v>
      </c>
      <c r="Q26" s="35">
        <f t="shared" ref="Q26:Q28" si="2">O26-P26</f>
        <v>83439157.539999992</v>
      </c>
      <c r="R26" s="6"/>
    </row>
    <row r="27" spans="1:18" ht="12.75" customHeight="1" x14ac:dyDescent="0.25">
      <c r="A27" s="17"/>
      <c r="B27" s="43" t="s">
        <v>30</v>
      </c>
      <c r="C27" s="43"/>
      <c r="D27" s="43"/>
      <c r="E27" s="43"/>
      <c r="F27" s="43"/>
      <c r="G27" s="43"/>
      <c r="H27" s="43"/>
      <c r="I27" s="44"/>
      <c r="J27" s="27">
        <v>5</v>
      </c>
      <c r="K27" s="27">
        <v>3</v>
      </c>
      <c r="L27" s="45"/>
      <c r="M27" s="45"/>
      <c r="N27" s="46"/>
      <c r="O27" s="36">
        <v>278553327.10000002</v>
      </c>
      <c r="P27" s="29">
        <v>207255993.41999999</v>
      </c>
      <c r="Q27" s="35">
        <f t="shared" si="2"/>
        <v>71297333.680000037</v>
      </c>
      <c r="R27" s="6"/>
    </row>
    <row r="28" spans="1:18" ht="22" customHeight="1" x14ac:dyDescent="0.25">
      <c r="A28" s="17"/>
      <c r="B28" s="43" t="s">
        <v>29</v>
      </c>
      <c r="C28" s="43"/>
      <c r="D28" s="43"/>
      <c r="E28" s="43"/>
      <c r="F28" s="43"/>
      <c r="G28" s="43"/>
      <c r="H28" s="43"/>
      <c r="I28" s="44"/>
      <c r="J28" s="27">
        <v>5</v>
      </c>
      <c r="K28" s="27">
        <v>5</v>
      </c>
      <c r="L28" s="45"/>
      <c r="M28" s="45"/>
      <c r="N28" s="46"/>
      <c r="O28" s="36">
        <v>6685914.1299999999</v>
      </c>
      <c r="P28" s="29">
        <v>6376693.8099999996</v>
      </c>
      <c r="Q28" s="35">
        <f t="shared" si="2"/>
        <v>309220.3200000003</v>
      </c>
      <c r="R28" s="6"/>
    </row>
    <row r="29" spans="1:18" ht="22.5" customHeight="1" x14ac:dyDescent="0.25">
      <c r="A29" s="17"/>
      <c r="B29" s="47" t="s">
        <v>28</v>
      </c>
      <c r="C29" s="47"/>
      <c r="D29" s="47"/>
      <c r="E29" s="47"/>
      <c r="F29" s="47"/>
      <c r="G29" s="47"/>
      <c r="H29" s="47"/>
      <c r="I29" s="48"/>
      <c r="J29" s="31">
        <v>6</v>
      </c>
      <c r="K29" s="31">
        <v>0</v>
      </c>
      <c r="L29" s="49"/>
      <c r="M29" s="49"/>
      <c r="N29" s="50"/>
      <c r="O29" s="32">
        <v>27061932.91</v>
      </c>
      <c r="P29" s="33">
        <f>P30</f>
        <v>11894977.119999999</v>
      </c>
      <c r="Q29" s="33">
        <f>Q30</f>
        <v>15166955.790000001</v>
      </c>
      <c r="R29" s="6"/>
    </row>
    <row r="30" spans="1:18" ht="12.75" customHeight="1" x14ac:dyDescent="0.25">
      <c r="A30" s="17"/>
      <c r="B30" s="43" t="s">
        <v>27</v>
      </c>
      <c r="C30" s="43"/>
      <c r="D30" s="43"/>
      <c r="E30" s="43"/>
      <c r="F30" s="43"/>
      <c r="G30" s="43"/>
      <c r="H30" s="43"/>
      <c r="I30" s="44"/>
      <c r="J30" s="27">
        <v>6</v>
      </c>
      <c r="K30" s="27">
        <v>5</v>
      </c>
      <c r="L30" s="45"/>
      <c r="M30" s="45"/>
      <c r="N30" s="46"/>
      <c r="O30" s="28">
        <v>27061932.91</v>
      </c>
      <c r="P30" s="29">
        <v>11894977.119999999</v>
      </c>
      <c r="Q30" s="35">
        <f>O30-P30</f>
        <v>15166955.790000001</v>
      </c>
      <c r="R30" s="6"/>
    </row>
    <row r="31" spans="1:18" ht="12" customHeight="1" x14ac:dyDescent="0.25">
      <c r="A31" s="17"/>
      <c r="B31" s="47" t="s">
        <v>26</v>
      </c>
      <c r="C31" s="47"/>
      <c r="D31" s="47"/>
      <c r="E31" s="47"/>
      <c r="F31" s="47"/>
      <c r="G31" s="47"/>
      <c r="H31" s="47"/>
      <c r="I31" s="48"/>
      <c r="J31" s="31">
        <v>7</v>
      </c>
      <c r="K31" s="31">
        <v>0</v>
      </c>
      <c r="L31" s="49"/>
      <c r="M31" s="49"/>
      <c r="N31" s="50"/>
      <c r="O31" s="32">
        <v>2285513732.8200002</v>
      </c>
      <c r="P31" s="33">
        <f>P32+P33+P34+P35+P36</f>
        <v>1713810601.0899999</v>
      </c>
      <c r="Q31" s="33">
        <f>Q33+Q34+Q35+Q36+Q32</f>
        <v>571703131.73000002</v>
      </c>
      <c r="R31" s="6"/>
    </row>
    <row r="32" spans="1:18" ht="12.75" customHeight="1" x14ac:dyDescent="0.25">
      <c r="A32" s="17"/>
      <c r="B32" s="43" t="s">
        <v>25</v>
      </c>
      <c r="C32" s="43"/>
      <c r="D32" s="43"/>
      <c r="E32" s="43"/>
      <c r="F32" s="43"/>
      <c r="G32" s="43"/>
      <c r="H32" s="43"/>
      <c r="I32" s="44"/>
      <c r="J32" s="27">
        <v>7</v>
      </c>
      <c r="K32" s="27">
        <v>1</v>
      </c>
      <c r="L32" s="45"/>
      <c r="M32" s="45"/>
      <c r="N32" s="46"/>
      <c r="O32" s="28">
        <v>885933758.74000001</v>
      </c>
      <c r="P32" s="29">
        <v>700548272.76999998</v>
      </c>
      <c r="Q32" s="35">
        <f>O32-P32</f>
        <v>185385485.97000003</v>
      </c>
      <c r="R32" s="6"/>
    </row>
    <row r="33" spans="1:18" ht="12.75" customHeight="1" x14ac:dyDescent="0.25">
      <c r="A33" s="17"/>
      <c r="B33" s="43" t="s">
        <v>24</v>
      </c>
      <c r="C33" s="43"/>
      <c r="D33" s="43"/>
      <c r="E33" s="43"/>
      <c r="F33" s="43"/>
      <c r="G33" s="43"/>
      <c r="H33" s="43"/>
      <c r="I33" s="44"/>
      <c r="J33" s="27">
        <v>7</v>
      </c>
      <c r="K33" s="27">
        <v>2</v>
      </c>
      <c r="L33" s="45"/>
      <c r="M33" s="45"/>
      <c r="N33" s="46"/>
      <c r="O33" s="28">
        <v>1105157327.0599999</v>
      </c>
      <c r="P33" s="29">
        <v>804682890.88999999</v>
      </c>
      <c r="Q33" s="35">
        <f t="shared" ref="Q33:Q36" si="3">O33-P33</f>
        <v>300474436.16999996</v>
      </c>
      <c r="R33" s="6"/>
    </row>
    <row r="34" spans="1:18" ht="12.75" customHeight="1" x14ac:dyDescent="0.25">
      <c r="A34" s="17"/>
      <c r="B34" s="43" t="s">
        <v>23</v>
      </c>
      <c r="C34" s="43"/>
      <c r="D34" s="43"/>
      <c r="E34" s="43"/>
      <c r="F34" s="43"/>
      <c r="G34" s="43"/>
      <c r="H34" s="43"/>
      <c r="I34" s="44"/>
      <c r="J34" s="27">
        <v>7</v>
      </c>
      <c r="K34" s="27">
        <v>3</v>
      </c>
      <c r="L34" s="45"/>
      <c r="M34" s="45"/>
      <c r="N34" s="46"/>
      <c r="O34" s="28">
        <v>258559270.71000001</v>
      </c>
      <c r="P34" s="29">
        <v>178224023.65000001</v>
      </c>
      <c r="Q34" s="35">
        <f t="shared" si="3"/>
        <v>80335247.060000002</v>
      </c>
      <c r="R34" s="6"/>
    </row>
    <row r="35" spans="1:18" ht="12.75" customHeight="1" x14ac:dyDescent="0.25">
      <c r="A35" s="17"/>
      <c r="B35" s="43" t="s">
        <v>22</v>
      </c>
      <c r="C35" s="43"/>
      <c r="D35" s="43"/>
      <c r="E35" s="43"/>
      <c r="F35" s="43"/>
      <c r="G35" s="43"/>
      <c r="H35" s="43"/>
      <c r="I35" s="44"/>
      <c r="J35" s="27">
        <v>7</v>
      </c>
      <c r="K35" s="27">
        <v>7</v>
      </c>
      <c r="L35" s="45"/>
      <c r="M35" s="45"/>
      <c r="N35" s="46"/>
      <c r="O35" s="28">
        <v>454427.43</v>
      </c>
      <c r="P35" s="29">
        <v>412719.51</v>
      </c>
      <c r="Q35" s="35">
        <f t="shared" si="3"/>
        <v>41707.919999999984</v>
      </c>
      <c r="R35" s="6"/>
    </row>
    <row r="36" spans="1:18" ht="12.75" customHeight="1" x14ac:dyDescent="0.25">
      <c r="A36" s="17"/>
      <c r="B36" s="43" t="s">
        <v>21</v>
      </c>
      <c r="C36" s="43"/>
      <c r="D36" s="43"/>
      <c r="E36" s="43"/>
      <c r="F36" s="43"/>
      <c r="G36" s="43"/>
      <c r="H36" s="43"/>
      <c r="I36" s="44"/>
      <c r="J36" s="27">
        <v>7</v>
      </c>
      <c r="K36" s="27">
        <v>9</v>
      </c>
      <c r="L36" s="45"/>
      <c r="M36" s="45"/>
      <c r="N36" s="46"/>
      <c r="O36" s="28">
        <v>35408948.880000003</v>
      </c>
      <c r="P36" s="29">
        <v>29942694.27</v>
      </c>
      <c r="Q36" s="35">
        <f t="shared" si="3"/>
        <v>5466254.6100000031</v>
      </c>
      <c r="R36" s="6"/>
    </row>
    <row r="37" spans="1:18" ht="12.75" customHeight="1" x14ac:dyDescent="0.25">
      <c r="A37" s="17"/>
      <c r="B37" s="39" t="s">
        <v>20</v>
      </c>
      <c r="C37" s="39"/>
      <c r="D37" s="39"/>
      <c r="E37" s="39"/>
      <c r="F37" s="39"/>
      <c r="G37" s="39"/>
      <c r="H37" s="39"/>
      <c r="I37" s="40"/>
      <c r="J37" s="25">
        <v>8</v>
      </c>
      <c r="K37" s="25">
        <v>0</v>
      </c>
      <c r="L37" s="41"/>
      <c r="M37" s="41"/>
      <c r="N37" s="42"/>
      <c r="O37" s="32">
        <v>168896233.34999999</v>
      </c>
      <c r="P37" s="33">
        <f>P38+P39</f>
        <v>117809436.84999999</v>
      </c>
      <c r="Q37" s="33">
        <f>Q38+Q39</f>
        <v>51086796.500000015</v>
      </c>
      <c r="R37" s="6"/>
    </row>
    <row r="38" spans="1:18" ht="12.75" customHeight="1" x14ac:dyDescent="0.25">
      <c r="A38" s="17"/>
      <c r="B38" s="43" t="s">
        <v>19</v>
      </c>
      <c r="C38" s="43"/>
      <c r="D38" s="43"/>
      <c r="E38" s="43"/>
      <c r="F38" s="43"/>
      <c r="G38" s="43"/>
      <c r="H38" s="43"/>
      <c r="I38" s="44"/>
      <c r="J38" s="27">
        <v>8</v>
      </c>
      <c r="K38" s="27">
        <v>1</v>
      </c>
      <c r="L38" s="45"/>
      <c r="M38" s="45"/>
      <c r="N38" s="46"/>
      <c r="O38" s="28">
        <v>168644669.55000001</v>
      </c>
      <c r="P38" s="29">
        <v>117809436.84999999</v>
      </c>
      <c r="Q38" s="35">
        <f>O38-P38</f>
        <v>50835232.700000018</v>
      </c>
      <c r="R38" s="6"/>
    </row>
    <row r="39" spans="1:18" ht="12.75" customHeight="1" x14ac:dyDescent="0.25">
      <c r="A39" s="17"/>
      <c r="B39" s="43" t="s">
        <v>18</v>
      </c>
      <c r="C39" s="43"/>
      <c r="D39" s="43"/>
      <c r="E39" s="43"/>
      <c r="F39" s="43"/>
      <c r="G39" s="43"/>
      <c r="H39" s="43"/>
      <c r="I39" s="44"/>
      <c r="J39" s="27">
        <v>8</v>
      </c>
      <c r="K39" s="27">
        <v>4</v>
      </c>
      <c r="L39" s="45"/>
      <c r="M39" s="45"/>
      <c r="N39" s="46"/>
      <c r="O39" s="28">
        <v>251563.8</v>
      </c>
      <c r="P39" s="29">
        <v>0</v>
      </c>
      <c r="Q39" s="35">
        <f>O39-P39</f>
        <v>251563.8</v>
      </c>
      <c r="R39" s="6"/>
    </row>
    <row r="40" spans="1:18" ht="22.5" customHeight="1" x14ac:dyDescent="0.25">
      <c r="A40" s="17"/>
      <c r="B40" s="47" t="s">
        <v>17</v>
      </c>
      <c r="C40" s="47"/>
      <c r="D40" s="47"/>
      <c r="E40" s="47"/>
      <c r="F40" s="47"/>
      <c r="G40" s="47"/>
      <c r="H40" s="47"/>
      <c r="I40" s="48"/>
      <c r="J40" s="31">
        <v>10</v>
      </c>
      <c r="K40" s="31">
        <v>0</v>
      </c>
      <c r="L40" s="49"/>
      <c r="M40" s="49"/>
      <c r="N40" s="50"/>
      <c r="O40" s="32">
        <v>58862019.770000003</v>
      </c>
      <c r="P40" s="33">
        <f>P41+P42+P43</f>
        <v>45038946.720000006</v>
      </c>
      <c r="Q40" s="33">
        <f>Q41+Q42+Q43</f>
        <v>13823073.050000003</v>
      </c>
      <c r="R40" s="6"/>
    </row>
    <row r="41" spans="1:18" ht="12.75" customHeight="1" x14ac:dyDescent="0.25">
      <c r="A41" s="17"/>
      <c r="B41" s="43" t="s">
        <v>16</v>
      </c>
      <c r="C41" s="43"/>
      <c r="D41" s="43"/>
      <c r="E41" s="43"/>
      <c r="F41" s="43"/>
      <c r="G41" s="43"/>
      <c r="H41" s="43"/>
      <c r="I41" s="44"/>
      <c r="J41" s="27">
        <v>10</v>
      </c>
      <c r="K41" s="27">
        <v>1</v>
      </c>
      <c r="L41" s="45"/>
      <c r="M41" s="45"/>
      <c r="N41" s="46"/>
      <c r="O41" s="28">
        <v>6041568</v>
      </c>
      <c r="P41" s="29">
        <v>3704580</v>
      </c>
      <c r="Q41" s="35">
        <f>O41-P41</f>
        <v>2336988</v>
      </c>
      <c r="R41" s="6"/>
    </row>
    <row r="42" spans="1:18" ht="12.75" customHeight="1" x14ac:dyDescent="0.25">
      <c r="A42" s="17"/>
      <c r="B42" s="43" t="s">
        <v>15</v>
      </c>
      <c r="C42" s="43"/>
      <c r="D42" s="43"/>
      <c r="E42" s="43"/>
      <c r="F42" s="43"/>
      <c r="G42" s="43"/>
      <c r="H42" s="43"/>
      <c r="I42" s="44"/>
      <c r="J42" s="27">
        <v>10</v>
      </c>
      <c r="K42" s="27">
        <v>4</v>
      </c>
      <c r="L42" s="45"/>
      <c r="M42" s="45"/>
      <c r="N42" s="46"/>
      <c r="O42" s="28">
        <v>39042100.840000004</v>
      </c>
      <c r="P42" s="29">
        <v>31489747.84</v>
      </c>
      <c r="Q42" s="35">
        <f t="shared" ref="Q42:Q43" si="4">O42-P42</f>
        <v>7552353.0000000037</v>
      </c>
      <c r="R42" s="6"/>
    </row>
    <row r="43" spans="1:18" ht="12.75" customHeight="1" x14ac:dyDescent="0.25">
      <c r="A43" s="17"/>
      <c r="B43" s="43" t="s">
        <v>14</v>
      </c>
      <c r="C43" s="43"/>
      <c r="D43" s="43"/>
      <c r="E43" s="43"/>
      <c r="F43" s="43"/>
      <c r="G43" s="43"/>
      <c r="H43" s="43"/>
      <c r="I43" s="44"/>
      <c r="J43" s="27">
        <v>10</v>
      </c>
      <c r="K43" s="27">
        <v>6</v>
      </c>
      <c r="L43" s="45"/>
      <c r="M43" s="45"/>
      <c r="N43" s="46"/>
      <c r="O43" s="28">
        <v>13778350.93</v>
      </c>
      <c r="P43" s="29">
        <v>9844618.8800000008</v>
      </c>
      <c r="Q43" s="35">
        <f t="shared" si="4"/>
        <v>3933732.0499999989</v>
      </c>
      <c r="R43" s="6"/>
    </row>
    <row r="44" spans="1:18" ht="12.75" customHeight="1" x14ac:dyDescent="0.25">
      <c r="A44" s="17"/>
      <c r="B44" s="47" t="s">
        <v>13</v>
      </c>
      <c r="C44" s="47"/>
      <c r="D44" s="47"/>
      <c r="E44" s="47"/>
      <c r="F44" s="47"/>
      <c r="G44" s="47"/>
      <c r="H44" s="47"/>
      <c r="I44" s="48"/>
      <c r="J44" s="31">
        <v>11</v>
      </c>
      <c r="K44" s="31">
        <v>0</v>
      </c>
      <c r="L44" s="49"/>
      <c r="M44" s="49"/>
      <c r="N44" s="50"/>
      <c r="O44" s="32">
        <v>93776187.780000001</v>
      </c>
      <c r="P44" s="33">
        <f>P45+P46+P47</f>
        <v>65775289.57</v>
      </c>
      <c r="Q44" s="33">
        <f>Q45+Q46+Q47</f>
        <v>28000898.210000005</v>
      </c>
      <c r="R44" s="6"/>
    </row>
    <row r="45" spans="1:18" ht="12.75" customHeight="1" x14ac:dyDescent="0.25">
      <c r="A45" s="17"/>
      <c r="B45" s="43" t="s">
        <v>12</v>
      </c>
      <c r="C45" s="43"/>
      <c r="D45" s="43"/>
      <c r="E45" s="43"/>
      <c r="F45" s="43"/>
      <c r="G45" s="43"/>
      <c r="H45" s="43"/>
      <c r="I45" s="44"/>
      <c r="J45" s="27">
        <v>11</v>
      </c>
      <c r="K45" s="27">
        <v>1</v>
      </c>
      <c r="L45" s="45"/>
      <c r="M45" s="45"/>
      <c r="N45" s="46"/>
      <c r="O45" s="28">
        <v>66184825.100000001</v>
      </c>
      <c r="P45" s="29">
        <v>39084323.659999996</v>
      </c>
      <c r="Q45" s="35">
        <f>O45-P45</f>
        <v>27100501.440000005</v>
      </c>
      <c r="R45" s="6"/>
    </row>
    <row r="46" spans="1:18" ht="12.75" customHeight="1" x14ac:dyDescent="0.25">
      <c r="A46" s="17"/>
      <c r="B46" s="43" t="s">
        <v>11</v>
      </c>
      <c r="C46" s="43"/>
      <c r="D46" s="43"/>
      <c r="E46" s="43"/>
      <c r="F46" s="43"/>
      <c r="G46" s="43"/>
      <c r="H46" s="43"/>
      <c r="I46" s="44"/>
      <c r="J46" s="27">
        <v>11</v>
      </c>
      <c r="K46" s="27">
        <v>2</v>
      </c>
      <c r="L46" s="45"/>
      <c r="M46" s="45"/>
      <c r="N46" s="46"/>
      <c r="O46" s="28">
        <v>23800129.280000001</v>
      </c>
      <c r="P46" s="29">
        <v>23800129.280000001</v>
      </c>
      <c r="Q46" s="35">
        <f t="shared" ref="Q46:Q47" si="5">O46-P46</f>
        <v>0</v>
      </c>
      <c r="R46" s="6"/>
    </row>
    <row r="47" spans="1:18" ht="12.75" customHeight="1" x14ac:dyDescent="0.25">
      <c r="A47" s="17"/>
      <c r="B47" s="43" t="s">
        <v>10</v>
      </c>
      <c r="C47" s="43"/>
      <c r="D47" s="43"/>
      <c r="E47" s="43"/>
      <c r="F47" s="43"/>
      <c r="G47" s="43"/>
      <c r="H47" s="43"/>
      <c r="I47" s="44"/>
      <c r="J47" s="27">
        <v>11</v>
      </c>
      <c r="K47" s="27">
        <v>5</v>
      </c>
      <c r="L47" s="45"/>
      <c r="M47" s="45"/>
      <c r="N47" s="46"/>
      <c r="O47" s="28">
        <v>3791233.4</v>
      </c>
      <c r="P47" s="29">
        <v>2890836.63</v>
      </c>
      <c r="Q47" s="35">
        <f t="shared" si="5"/>
        <v>900396.77</v>
      </c>
      <c r="R47" s="6"/>
    </row>
    <row r="48" spans="1:18" ht="22.5" customHeight="1" x14ac:dyDescent="0.25">
      <c r="A48" s="17"/>
      <c r="B48" s="39" t="s">
        <v>9</v>
      </c>
      <c r="C48" s="39"/>
      <c r="D48" s="39"/>
      <c r="E48" s="39"/>
      <c r="F48" s="39"/>
      <c r="G48" s="39"/>
      <c r="H48" s="39"/>
      <c r="I48" s="40"/>
      <c r="J48" s="25">
        <v>12</v>
      </c>
      <c r="K48" s="25">
        <v>0</v>
      </c>
      <c r="L48" s="41"/>
      <c r="M48" s="41"/>
      <c r="N48" s="42"/>
      <c r="O48" s="32">
        <v>1046273.4</v>
      </c>
      <c r="P48" s="33">
        <f>P49</f>
        <v>632791.46</v>
      </c>
      <c r="Q48" s="33">
        <f>Q49</f>
        <v>413481.94000000006</v>
      </c>
      <c r="R48" s="6"/>
    </row>
    <row r="49" spans="1:18" ht="12.75" customHeight="1" x14ac:dyDescent="0.25">
      <c r="A49" s="17"/>
      <c r="B49" s="43" t="s">
        <v>8</v>
      </c>
      <c r="C49" s="43"/>
      <c r="D49" s="43"/>
      <c r="E49" s="43"/>
      <c r="F49" s="43"/>
      <c r="G49" s="43"/>
      <c r="H49" s="43"/>
      <c r="I49" s="44"/>
      <c r="J49" s="27">
        <v>12</v>
      </c>
      <c r="K49" s="27">
        <v>4</v>
      </c>
      <c r="L49" s="45"/>
      <c r="M49" s="45"/>
      <c r="N49" s="46"/>
      <c r="O49" s="28">
        <v>1046273.4</v>
      </c>
      <c r="P49" s="29">
        <v>632791.46</v>
      </c>
      <c r="Q49" s="35">
        <f>O49-P49</f>
        <v>413481.94000000006</v>
      </c>
      <c r="R49" s="6"/>
    </row>
    <row r="50" spans="1:18" ht="25" customHeight="1" x14ac:dyDescent="0.25">
      <c r="A50" s="17"/>
      <c r="B50" s="39" t="s">
        <v>7</v>
      </c>
      <c r="C50" s="39"/>
      <c r="D50" s="39"/>
      <c r="E50" s="39"/>
      <c r="F50" s="39"/>
      <c r="G50" s="39"/>
      <c r="H50" s="39"/>
      <c r="I50" s="40"/>
      <c r="J50" s="25">
        <v>13</v>
      </c>
      <c r="K50" s="25">
        <v>0</v>
      </c>
      <c r="L50" s="41"/>
      <c r="M50" s="41"/>
      <c r="N50" s="42"/>
      <c r="O50" s="32">
        <v>60502.63</v>
      </c>
      <c r="P50" s="33">
        <f>P51</f>
        <v>60502.63</v>
      </c>
      <c r="Q50" s="33">
        <f>Q51</f>
        <v>0</v>
      </c>
      <c r="R50" s="6"/>
    </row>
    <row r="51" spans="1:18" ht="22.5" customHeight="1" thickBot="1" x14ac:dyDescent="0.3">
      <c r="A51" s="17"/>
      <c r="B51" s="53" t="s">
        <v>6</v>
      </c>
      <c r="C51" s="53"/>
      <c r="D51" s="53"/>
      <c r="E51" s="53"/>
      <c r="F51" s="53"/>
      <c r="G51" s="53"/>
      <c r="H51" s="53"/>
      <c r="I51" s="54"/>
      <c r="J51" s="37">
        <v>13</v>
      </c>
      <c r="K51" s="37">
        <v>1</v>
      </c>
      <c r="L51" s="55"/>
      <c r="M51" s="55"/>
      <c r="N51" s="56"/>
      <c r="O51" s="38">
        <v>60502.63</v>
      </c>
      <c r="P51" s="29">
        <v>60502.63</v>
      </c>
      <c r="Q51" s="35">
        <f>O51-P51</f>
        <v>0</v>
      </c>
      <c r="R51" s="6"/>
    </row>
    <row r="52" spans="1:18" ht="13.25" hidden="1" customHeight="1" x14ac:dyDescent="0.25">
      <c r="A52" s="17"/>
      <c r="B52" s="2"/>
      <c r="C52" s="21"/>
      <c r="D52" s="15"/>
      <c r="E52" s="15"/>
      <c r="F52" s="15"/>
      <c r="G52" s="15"/>
      <c r="H52" s="15"/>
      <c r="I52" s="16"/>
      <c r="J52" s="15">
        <v>0</v>
      </c>
      <c r="K52" s="15">
        <v>0</v>
      </c>
      <c r="L52" s="15"/>
      <c r="M52" s="15"/>
      <c r="N52" s="15"/>
      <c r="O52" s="14">
        <v>4631953846.5</v>
      </c>
      <c r="P52" s="20">
        <v>2581490801.1100001</v>
      </c>
      <c r="Q52" s="20">
        <v>2050463045.3899994</v>
      </c>
      <c r="R52" s="6"/>
    </row>
    <row r="53" spans="1:18" ht="13.25" hidden="1" customHeight="1" x14ac:dyDescent="0.3">
      <c r="A53" s="13"/>
      <c r="B53" s="12"/>
      <c r="C53" s="22" t="s">
        <v>5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0" t="s">
        <v>4</v>
      </c>
      <c r="O53" s="9">
        <v>4631953846.5</v>
      </c>
      <c r="P53" s="8"/>
      <c r="Q53" s="7"/>
      <c r="R53" s="6"/>
    </row>
    <row r="54" spans="1:18" ht="12.75" customHeight="1" x14ac:dyDescent="0.25">
      <c r="A54" s="1"/>
      <c r="B54" s="1"/>
      <c r="C54" s="1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</row>
    <row r="55" spans="1:18" ht="12.75" customHeight="1" x14ac:dyDescent="0.25">
      <c r="A55" s="51"/>
      <c r="B55" s="51"/>
      <c r="C55" s="51"/>
      <c r="D55" s="51"/>
      <c r="E55" s="4"/>
      <c r="F55" s="4"/>
      <c r="G55" s="4"/>
      <c r="H55" s="4"/>
      <c r="I55" s="4"/>
      <c r="J55" s="4"/>
      <c r="K55" s="1"/>
      <c r="L55" s="3"/>
      <c r="M55" s="1"/>
      <c r="N55" s="3" t="s">
        <v>3</v>
      </c>
      <c r="O55" s="3"/>
      <c r="P55" s="1"/>
      <c r="Q55" s="1"/>
      <c r="R55" s="1"/>
    </row>
    <row r="56" spans="1:18" ht="12.75" customHeight="1" x14ac:dyDescent="0.25">
      <c r="A56" s="4"/>
      <c r="B56" s="4"/>
      <c r="C56" s="4"/>
      <c r="D56" s="4"/>
      <c r="E56" s="4"/>
      <c r="F56" s="2"/>
      <c r="G56" s="1"/>
      <c r="H56" s="1"/>
      <c r="I56" s="1"/>
      <c r="J56" s="3"/>
      <c r="K56" s="3"/>
      <c r="L56" s="1"/>
      <c r="M56" s="1"/>
      <c r="N56" s="3" t="s">
        <v>1</v>
      </c>
      <c r="O56" s="3"/>
      <c r="P56" s="1"/>
      <c r="Q56" s="1"/>
      <c r="R56" s="1"/>
    </row>
    <row r="57" spans="1:18" ht="12.75" customHeight="1" x14ac:dyDescent="0.25">
      <c r="A57" s="52"/>
      <c r="B57" s="52"/>
      <c r="C57" s="52"/>
      <c r="D57" s="52"/>
      <c r="E57" s="4"/>
      <c r="F57" s="4"/>
      <c r="G57" s="4"/>
      <c r="H57" s="4"/>
      <c r="I57" s="4"/>
      <c r="J57" s="3"/>
      <c r="K57" s="2"/>
      <c r="L57" s="1"/>
      <c r="M57" s="1"/>
      <c r="N57" s="3" t="s">
        <v>2</v>
      </c>
      <c r="O57" s="3"/>
      <c r="P57" s="1"/>
      <c r="Q57" s="1"/>
      <c r="R57" s="1"/>
    </row>
    <row r="58" spans="1:18" ht="12.75" customHeight="1" x14ac:dyDescent="0.25">
      <c r="A58" s="2"/>
      <c r="B58" s="2"/>
      <c r="C58" s="2"/>
      <c r="D58" s="2"/>
      <c r="E58" s="2"/>
      <c r="F58" s="2"/>
      <c r="G58" s="1"/>
      <c r="H58" s="1"/>
      <c r="I58" s="1"/>
      <c r="J58" s="3"/>
      <c r="K58" s="3"/>
      <c r="L58" s="1"/>
      <c r="M58" s="1"/>
      <c r="N58" s="3" t="s">
        <v>1</v>
      </c>
      <c r="O58" s="3"/>
      <c r="P58" s="1"/>
      <c r="Q58" s="1"/>
      <c r="R58" s="1"/>
    </row>
    <row r="59" spans="1:18" ht="12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"/>
      <c r="M59" s="1"/>
      <c r="N59" s="1"/>
      <c r="O59" s="1"/>
      <c r="P59" s="1"/>
      <c r="Q59" s="1"/>
      <c r="R59" s="1"/>
    </row>
    <row r="60" spans="1:18" ht="12.75" customHeight="1" x14ac:dyDescent="0.25">
      <c r="A60" s="1" t="s">
        <v>0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</sheetData>
  <mergeCells count="95">
    <mergeCell ref="B9:I9"/>
    <mergeCell ref="L9:N9"/>
    <mergeCell ref="B10:I10"/>
    <mergeCell ref="L10:N10"/>
    <mergeCell ref="A2:Q2"/>
    <mergeCell ref="A3:Q3"/>
    <mergeCell ref="B7:I7"/>
    <mergeCell ref="L7:N7"/>
    <mergeCell ref="B8:I8"/>
    <mergeCell ref="L8:N8"/>
    <mergeCell ref="B6:C6"/>
    <mergeCell ref="B16:I16"/>
    <mergeCell ref="L16:N16"/>
    <mergeCell ref="B15:I15"/>
    <mergeCell ref="L15:N15"/>
    <mergeCell ref="B14:I14"/>
    <mergeCell ref="L14:N14"/>
    <mergeCell ref="B29:I29"/>
    <mergeCell ref="L29:N29"/>
    <mergeCell ref="B27:I27"/>
    <mergeCell ref="L27:N27"/>
    <mergeCell ref="B21:I21"/>
    <mergeCell ref="L21:N21"/>
    <mergeCell ref="B22:I22"/>
    <mergeCell ref="L22:N22"/>
    <mergeCell ref="B34:I34"/>
    <mergeCell ref="L34:N34"/>
    <mergeCell ref="B35:I35"/>
    <mergeCell ref="L35:N35"/>
    <mergeCell ref="B31:I31"/>
    <mergeCell ref="L31:N31"/>
    <mergeCell ref="B42:I42"/>
    <mergeCell ref="L42:N42"/>
    <mergeCell ref="B41:I41"/>
    <mergeCell ref="L41:N41"/>
    <mergeCell ref="B36:I36"/>
    <mergeCell ref="L36:N36"/>
    <mergeCell ref="A55:D55"/>
    <mergeCell ref="A57:D57"/>
    <mergeCell ref="B49:I49"/>
    <mergeCell ref="L49:N49"/>
    <mergeCell ref="B47:I47"/>
    <mergeCell ref="L47:N47"/>
    <mergeCell ref="B51:I51"/>
    <mergeCell ref="L51:N51"/>
    <mergeCell ref="B48:I48"/>
    <mergeCell ref="L48:N48"/>
    <mergeCell ref="B28:I28"/>
    <mergeCell ref="L28:N28"/>
    <mergeCell ref="B37:I37"/>
    <mergeCell ref="L37:N37"/>
    <mergeCell ref="B40:I40"/>
    <mergeCell ref="L40:N40"/>
    <mergeCell ref="B38:I38"/>
    <mergeCell ref="L38:N38"/>
    <mergeCell ref="B39:I39"/>
    <mergeCell ref="L39:N39"/>
    <mergeCell ref="B30:I30"/>
    <mergeCell ref="L30:N30"/>
    <mergeCell ref="B32:I32"/>
    <mergeCell ref="L32:N32"/>
    <mergeCell ref="B33:I33"/>
    <mergeCell ref="L33:N33"/>
    <mergeCell ref="B11:I11"/>
    <mergeCell ref="L11:N11"/>
    <mergeCell ref="B12:I12"/>
    <mergeCell ref="L12:N12"/>
    <mergeCell ref="B13:I13"/>
    <mergeCell ref="L13:N13"/>
    <mergeCell ref="B17:I17"/>
    <mergeCell ref="L17:N17"/>
    <mergeCell ref="B18:I18"/>
    <mergeCell ref="L18:N18"/>
    <mergeCell ref="B20:I20"/>
    <mergeCell ref="L20:N20"/>
    <mergeCell ref="B19:I19"/>
    <mergeCell ref="L19:N19"/>
    <mergeCell ref="B23:I23"/>
    <mergeCell ref="L23:N23"/>
    <mergeCell ref="B25:I25"/>
    <mergeCell ref="L25:N25"/>
    <mergeCell ref="B26:I26"/>
    <mergeCell ref="L26:N26"/>
    <mergeCell ref="B24:I24"/>
    <mergeCell ref="L24:N24"/>
    <mergeCell ref="B50:I50"/>
    <mergeCell ref="L50:N50"/>
    <mergeCell ref="B43:I43"/>
    <mergeCell ref="L43:N43"/>
    <mergeCell ref="B45:I45"/>
    <mergeCell ref="L45:N45"/>
    <mergeCell ref="B46:I46"/>
    <mergeCell ref="L46:N46"/>
    <mergeCell ref="B44:I44"/>
    <mergeCell ref="L44:N44"/>
  </mergeCells>
  <pageMargins left="0.19685039370078741" right="0" top="0" bottom="0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(ФКР)_1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Светлана Анатольевна</dc:creator>
  <cp:lastModifiedBy>Павленко Наталья Анатольевна</cp:lastModifiedBy>
  <cp:lastPrinted>2023-10-10T03:49:47Z</cp:lastPrinted>
  <dcterms:created xsi:type="dcterms:W3CDTF">2023-10-10T03:34:09Z</dcterms:created>
  <dcterms:modified xsi:type="dcterms:W3CDTF">2024-10-03T06:40:22Z</dcterms:modified>
</cp:coreProperties>
</file>