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ООС — 2025\!Пост.№-па от _ООС\"/>
    </mc:Choice>
  </mc:AlternateContent>
  <bookViews>
    <workbookView xWindow="0" yWindow="0" windowWidth="24000" windowHeight="9600"/>
  </bookViews>
  <sheets>
    <sheet name="Лист1" sheetId="1" r:id="rId1"/>
  </sheets>
  <definedNames>
    <definedName name="_xlnm.Print_Area" localSheetId="0">Лист1!$A$1:$E$113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84" i="1"/>
  <c r="D90" i="1"/>
  <c r="D107" i="1"/>
  <c r="D104" i="1"/>
  <c r="D101" i="1"/>
  <c r="D41" i="1"/>
  <c r="D40" i="1"/>
  <c r="E8" i="1"/>
  <c r="E15" i="1"/>
  <c r="E84" i="1"/>
  <c r="E86" i="1"/>
  <c r="D86" i="1"/>
  <c r="E90" i="1"/>
  <c r="E83" i="1" s="1"/>
  <c r="E102" i="1"/>
  <c r="D102" i="1"/>
  <c r="E47" i="1"/>
  <c r="D47" i="1"/>
  <c r="E41" i="1"/>
  <c r="E24" i="1"/>
  <c r="E25" i="1"/>
  <c r="E80" i="1" l="1"/>
  <c r="D80" i="1"/>
  <c r="E89" i="1"/>
  <c r="D89" i="1" l="1"/>
  <c r="D83" i="1"/>
  <c r="D25" i="1"/>
  <c r="D16" i="1" s="1"/>
  <c r="E30" i="1"/>
  <c r="D30" i="1"/>
  <c r="E37" i="1"/>
  <c r="D37" i="1"/>
  <c r="D70" i="1"/>
  <c r="E70" i="1"/>
  <c r="D108" i="1"/>
  <c r="E108" i="1"/>
  <c r="E56" i="1"/>
  <c r="D56" i="1"/>
  <c r="D9" i="1" l="1"/>
  <c r="E16" i="1"/>
  <c r="E9" i="1" s="1"/>
  <c r="E23" i="1"/>
  <c r="E40" i="1" l="1"/>
  <c r="E14" i="1"/>
  <c r="E44" i="1"/>
  <c r="D44" i="1"/>
  <c r="D24" i="1"/>
  <c r="D15" i="1" s="1"/>
  <c r="D14" i="1" s="1"/>
  <c r="E34" i="1"/>
  <c r="D34" i="1"/>
  <c r="D23" i="1" l="1"/>
  <c r="E27" i="1"/>
  <c r="D27" i="1"/>
  <c r="D60" i="1" l="1"/>
  <c r="D59" i="1" l="1"/>
  <c r="D7" i="1"/>
  <c r="E60" i="1"/>
  <c r="E7" i="1" s="1"/>
  <c r="E50" i="1" l="1"/>
  <c r="E53" i="1" l="1"/>
  <c r="D53" i="1"/>
  <c r="E66" i="1"/>
  <c r="D66" i="1"/>
  <c r="E105" i="1" l="1"/>
  <c r="D105" i="1"/>
  <c r="E99" i="1"/>
  <c r="D99" i="1"/>
  <c r="E96" i="1"/>
  <c r="D96" i="1"/>
  <c r="E77" i="1" l="1"/>
  <c r="D77" i="1"/>
  <c r="E74" i="1"/>
  <c r="D74" i="1"/>
  <c r="E59" i="1"/>
  <c r="D63" i="1"/>
  <c r="E63" i="1"/>
  <c r="D50" i="1"/>
  <c r="E69" i="1" l="1"/>
  <c r="D69" i="1" l="1"/>
</calcChain>
</file>

<file path=xl/sharedStrings.xml><?xml version="1.0" encoding="utf-8"?>
<sst xmlns="http://schemas.openxmlformats.org/spreadsheetml/2006/main" count="151" uniqueCount="67">
  <si>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</si>
  <si>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</si>
  <si>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</si>
  <si>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</t>
  </si>
  <si>
    <t>Бюджет города</t>
  </si>
  <si>
    <t>Таблица 1  к Приложению 3</t>
  </si>
  <si>
    <t>М.В. Торопкин</t>
  </si>
  <si>
    <t>Мэр города Усолье-Сибирское</t>
  </si>
  <si>
    <t>Целевой показатель 1.                                                           Доля исполненных мероприятий по снижению уровня негативного воздействия на окружающую среду от запланированных (%).</t>
  </si>
  <si>
    <t>Целевой показатель 2.                                                           Доля исполненных мероприятий по развитию зеленого фонда города от запланированных (%).</t>
  </si>
  <si>
    <t>Целевой показатель 1.                                                        Доля исполненных мероприятий по содержанию и озеленению объектов общего пользования, расположенных на территории города, от запланированных (%)</t>
  </si>
  <si>
    <t>Целевой показатель 2.                                                           Количество водозаборных скважин, содержание которых выполнено (ед.)</t>
  </si>
  <si>
    <t>Основное мероприятие 2.2 Лесоустройство городских лесов</t>
  </si>
  <si>
    <t>Целевой показатель 2. Наличие лесоустроительной документации городских лесов (1 – наличие/ 0 – отсутствие) (ед.)</t>
  </si>
  <si>
    <t>Областной бюджет</t>
  </si>
  <si>
    <t>Целевой показатель 11. 
Количество проведенных лабораторных исследований на территории города Усолье-Сибирское (проб)</t>
  </si>
  <si>
    <t>Основное мероприятие 1.2. 
Создание и обслуживание мест (площадок) накопления твердых коммунальных отходов</t>
  </si>
  <si>
    <t>Целевой показатель 2. 
Количество обслуживаемых мест (площадок) накопления твердых коммунальных отходов (ед.)</t>
  </si>
  <si>
    <t>Целевой показатель 1. 
Протяженность очищенного русла рек Шелестиха, Скипидарка (км.)</t>
  </si>
  <si>
    <t>Основное мероприятие 2.1 
Озеленение территории города</t>
  </si>
  <si>
    <t>Целевой показатель 1. 
Протяженность минерализованной полосы, подлежащей опашке и прочистке (км.)</t>
  </si>
  <si>
    <t>Основное мероприятие 5.2.
Противопожарная пропаганда (баннеры, листовки, календари, магниты)</t>
  </si>
  <si>
    <t>Целевой показатель 2. 
Количество изготовленной информации по противопожарной пропаганде (шт).</t>
  </si>
  <si>
    <t>Целевой показатель 2.
Количество изготовленной информации по противопожарной пропаганде (шт).</t>
  </si>
  <si>
    <t>Целевой показатель 5. 
Количество изготовленных и установленных информационных аншлагов (знаков) (шт.)</t>
  </si>
  <si>
    <t>Целевой показатель 1. 
Доля исполненных мероприятий по уборке и улучшению санитарного состояния территории города Усолье-Сибирское, от запланированных (%)</t>
  </si>
  <si>
    <t>Целевой показатель 6. 
Доля уничтоженных очагов произрастания дикорастущих наркосодержащих растений, от количества таких очагов, выявленных гражданами, полицией (%)</t>
  </si>
  <si>
    <t>*</t>
  </si>
  <si>
    <t>Значение целевого показателя относится к основному мероприятию  1.1. Уборка и улучшение санитарного состояния территории города Усолье – Сибирское</t>
  </si>
  <si>
    <t>Значение целевого показателя относится к основному мероприятию  1.2. Создание и обслуживание мест (площадок) накопления твердых коммунальных отходов</t>
  </si>
  <si>
    <t>Целевой показатель 1. Протяженность очищенного русла рек Шелестиха, Скипидарка (км.)</t>
  </si>
  <si>
    <t>Целевой показатель 3.                                                          Доля исполненных мероприятий по защите объектов от наводнения и иного негативного воздействия вод и восстановление водных объектов до состояния, обеспечивающего экологически благоприятные условия жизни населения, от запланированных (%).</t>
  </si>
  <si>
    <t>Целевой показатель 4.                                                          Доля исполненных мероприятий по
предупреждению чрезвычайных ситуаций и обеспечению пожарной безопасности от запланированных (%).</t>
  </si>
  <si>
    <t>Целевой показатель 12. Доля исполненных мероприятий по проектированию, восстановлению, содержанию полигона для размещения снежных масс, от запланированных (%)</t>
  </si>
  <si>
    <t>1.1.6. Подбор павших животных на территории города Усолье-Сибирское</t>
  </si>
  <si>
    <t>1.1.3. Содержание городских кладбищ</t>
  </si>
  <si>
    <t>1.1.2. Сбор, транспортирование и утилизация (захоронение) твердых коммунальных отходов с несанкционированных мест размещения отходов</t>
  </si>
  <si>
    <t>1.1.1. Уборка территории города Усолье-Сибирское в период месячника по санитарной очистке и общегородского субботника</t>
  </si>
  <si>
    <t xml:space="preserve">Основное мероприятие 1.1. 
Уборка и улучшение санитарного состояния территории города Усолье-Сибирское  </t>
  </si>
  <si>
    <t>1.2.2. Обслуживание мест (площадок) накопления твердых коммунальных отходов</t>
  </si>
  <si>
    <t xml:space="preserve">Основное мероприятие 1.4.                                                      Мероприятия по уничтожению дикорастущих наркосодержащих растений. </t>
  </si>
  <si>
    <t>Основное мероприятие 1.9. 
Проведение лабораторных исследований на территории города Усолье-Сибирское</t>
  </si>
  <si>
    <t>Основное мероприятие  5.5. Мероприятия по обеспечению безопасности на водных объектах</t>
  </si>
  <si>
    <t>Целевой показатель 6. 
Доля уничтоженных очагов произрастания дикорастущих наркосодержащих растений, от количества таких очагов, выявленных гражданами, полицией  (%)</t>
  </si>
  <si>
    <t>Основное мероприятие 3.1.
Мероприятия по предотвращению разлива рек Шелестиха, Скипидарка</t>
  </si>
  <si>
    <t>Основное мероприятие 3.2.
Содержание водозаборных скважин</t>
  </si>
  <si>
    <t>Основное мероприятие 3.3. 
Проектирование сетей водоснабжения города Усолье – Сибирское</t>
  </si>
  <si>
    <t>Целевой показатель 3. 
Доля населения, обеспеченного питьевой водой, отвечающей требованиям безопасности, в общей численности населения (%)</t>
  </si>
  <si>
    <t>Целевой показатель 3. 
Количество отловленных животных без владельцев (шт.)</t>
  </si>
  <si>
    <t>Основное мероприятие 1.3.                                                      Мероприятия по отлову и содержанию животных без владельцев</t>
  </si>
  <si>
    <t>Основное мероприятие 1.11. Мероприятия по организации площадки для складирования отходов от зимней уборки на территории г. Усолье-Сибирское</t>
  </si>
  <si>
    <t>Подпрограмма № 1 "Снижение экологической нагрузки на городскую среду города Усолье-Сибирское" на 2019-2027 годы</t>
  </si>
  <si>
    <t xml:space="preserve">Муниципальная программа города Усолье-Сибирское "Охрана окружающей среды" 
на 2019-2027 годы </t>
  </si>
  <si>
    <r>
      <t xml:space="preserve">Информация об изменениях объемов финансирования и целевых показателей муниципальной программы города Усолье-Сибирское "Охрана окружающей среды" на 2019-2027 годы 
</t>
    </r>
    <r>
      <rPr>
        <b/>
        <u/>
        <sz val="16"/>
        <rFont val="Times New Roman"/>
        <family val="1"/>
        <charset val="204"/>
      </rPr>
      <t>за  2025 год</t>
    </r>
  </si>
  <si>
    <t>Подпрограмма 2 "Озеленение территории города и восстановление природных ресурсов" на 2019-2027 годы</t>
  </si>
  <si>
    <t>Подпрограмма 3 "Развитие водохозяйственного комплекса" 
на 2019-2027 годы</t>
  </si>
  <si>
    <t>Подпрограмма № 5 
"Предотвращение чрезвычайных ситуаций и обеспечение пожарной безопасности" на 2019-2027 годы</t>
  </si>
  <si>
    <t>Целевой показатель 3. 
Доля исполненных мероприятий по тушению лесных пожаров в границах города Усолье-Сибирское от запланированных (%)</t>
  </si>
  <si>
    <t>Целевой показатель 7. 
Площадь скошенной травянистой растительности (100 м2)</t>
  </si>
  <si>
    <t>Основное мероприятие  5.3. Организация тушения лесных пожаров на границах города Усолье-Сибирское</t>
  </si>
  <si>
    <t>Основное мероприятие  5.6. Покос травянистой растительности</t>
  </si>
  <si>
    <t>Подпрограмма 4 "Экологическое образование населения" 
на 2019-2027 годы</t>
  </si>
  <si>
    <t>Целевой показатель 3. Количество изготовленных и установленных информационных щитов (баннеров, аншлагов) на территории города Усолье-Сибирское (шт.)</t>
  </si>
  <si>
    <r>
      <t xml:space="preserve">Редакция программы 
</t>
    </r>
    <r>
      <rPr>
        <u/>
        <sz val="14"/>
        <rFont val="Times New Roman"/>
        <family val="1"/>
        <charset val="204"/>
      </rPr>
      <t>от 26.12.2025 № 2476-па</t>
    </r>
    <r>
      <rPr>
        <sz val="14"/>
        <rFont val="Times New Roman"/>
        <family val="1"/>
        <charset val="204"/>
      </rPr>
      <t xml:space="preserve">
(на конец отчетного периода)</t>
    </r>
  </si>
  <si>
    <r>
      <t xml:space="preserve">Редакция программы 
</t>
    </r>
    <r>
      <rPr>
        <u/>
        <sz val="14"/>
        <rFont val="Times New Roman"/>
        <family val="1"/>
        <charset val="204"/>
      </rPr>
      <t>от 25.02.2025 № 320-па</t>
    </r>
    <r>
      <rPr>
        <sz val="14"/>
        <rFont val="Times New Roman"/>
        <family val="1"/>
        <charset val="204"/>
      </rPr>
      <t xml:space="preserve">
(на начало отчетного периода)</t>
    </r>
  </si>
  <si>
    <t>Основное мероприятие 4.3.
Количество изготовленных и установленных информационных щитов (баннеров, аншлагов) на территории города Усолье-Сибирское</t>
  </si>
  <si>
    <t>Основное мероприятие 5.1. 
Устройство и обновление противопожарных минерализованных полос на территории города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</si>
</sst>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[Red]#,##0.00"/>
    <numFmt numFmtId="165" formatCode="_-* #,##0.00_р_._-;\-* #,##0.00_р_._-;_-* &quot;-&quot;??_р_._-;_-@_-"/>
    <numFmt numFmtId="166" formatCode="#,##0;[Red]#,##0"/>
    <numFmt numFmtId="167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0" xfId="0" applyFont="1" applyFill="1"/>
    <xf numFmtId="4" fontId="8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11" fillId="0" borderId="3" xfId="0" applyFont="1" applyBorder="1" applyAlignment="1"/>
    <xf numFmtId="0" fontId="8" fillId="0" borderId="10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3" xfId="0" applyFont="1" applyBorder="1" applyAlignment="1"/>
    <xf numFmtId="0" fontId="3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9" xfId="0" applyFont="1" applyBorder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4"/>
  <sheetViews>
    <sheetView tabSelected="1" topLeftCell="A94" zoomScale="80" zoomScaleNormal="80" zoomScaleSheetLayoutView="80" workbookViewId="0">
      <selection activeCell="B102" sqref="B102:B104"/>
    </sheetView>
  </sheetViews>
  <sheetFormatPr defaultRowHeight="15" x14ac:dyDescent="0.25"/>
  <cols>
    <col min="1" max="1" width="2.42578125" style="46" customWidth="1"/>
    <col min="2" max="2" width="47.140625" style="46" customWidth="1"/>
    <col min="3" max="3" width="58.28515625" style="46" customWidth="1"/>
    <col min="4" max="4" width="32.140625" style="46" customWidth="1"/>
    <col min="5" max="5" width="32.85546875" style="46" customWidth="1"/>
    <col min="6" max="6" width="9.140625" style="46"/>
    <col min="7" max="7" width="21.140625" style="46" customWidth="1"/>
    <col min="8" max="16384" width="9.140625" style="46"/>
  </cols>
  <sheetData>
    <row r="1" spans="2:5" ht="42.75" customHeight="1" x14ac:dyDescent="0.25">
      <c r="D1" s="68" t="s">
        <v>5</v>
      </c>
      <c r="E1" s="68"/>
    </row>
    <row r="2" spans="2:5" ht="59.25" customHeight="1" x14ac:dyDescent="0.25">
      <c r="B2" s="70" t="s">
        <v>53</v>
      </c>
      <c r="C2" s="70"/>
      <c r="D2" s="70"/>
      <c r="E2" s="70"/>
    </row>
    <row r="3" spans="2:5" ht="12.75" customHeight="1" x14ac:dyDescent="0.3">
      <c r="E3" s="47"/>
    </row>
    <row r="4" spans="2:5" ht="39" customHeight="1" x14ac:dyDescent="0.25">
      <c r="B4" s="69" t="s">
        <v>0</v>
      </c>
      <c r="C4" s="69" t="s">
        <v>1</v>
      </c>
      <c r="D4" s="69" t="s">
        <v>2</v>
      </c>
      <c r="E4" s="69"/>
    </row>
    <row r="5" spans="2:5" ht="76.5" customHeight="1" x14ac:dyDescent="0.25">
      <c r="B5" s="69"/>
      <c r="C5" s="69"/>
      <c r="D5" s="37" t="s">
        <v>64</v>
      </c>
      <c r="E5" s="37" t="s">
        <v>63</v>
      </c>
    </row>
    <row r="6" spans="2:5" ht="18.75" x14ac:dyDescent="0.3">
      <c r="B6" s="2">
        <v>1</v>
      </c>
      <c r="C6" s="2">
        <v>2</v>
      </c>
      <c r="D6" s="2">
        <v>3</v>
      </c>
      <c r="E6" s="2">
        <v>4</v>
      </c>
    </row>
    <row r="7" spans="2:5" ht="18.75" customHeight="1" x14ac:dyDescent="0.25">
      <c r="B7" s="53" t="s">
        <v>52</v>
      </c>
      <c r="C7" s="3" t="s">
        <v>3</v>
      </c>
      <c r="D7" s="4">
        <f>D8+D9</f>
        <v>26099.17885</v>
      </c>
      <c r="E7" s="4">
        <f>E8+E9</f>
        <v>37398.410869999992</v>
      </c>
    </row>
    <row r="8" spans="2:5" ht="18.75" customHeight="1" x14ac:dyDescent="0.25">
      <c r="B8" s="53"/>
      <c r="C8" s="5" t="s">
        <v>4</v>
      </c>
      <c r="D8" s="6">
        <f>D15+D60+D70+D90+D84</f>
        <v>26099.17885</v>
      </c>
      <c r="E8" s="6">
        <f>E15+E60+E70+E84+E90</f>
        <v>37398.410869999992</v>
      </c>
    </row>
    <row r="9" spans="2:5" ht="18.75" customHeight="1" x14ac:dyDescent="0.25">
      <c r="B9" s="53"/>
      <c r="C9" s="5" t="s">
        <v>14</v>
      </c>
      <c r="D9" s="6">
        <f>D16</f>
        <v>0</v>
      </c>
      <c r="E9" s="6">
        <f>E16</f>
        <v>0</v>
      </c>
    </row>
    <row r="10" spans="2:5" ht="80.25" customHeight="1" x14ac:dyDescent="0.25">
      <c r="B10" s="53"/>
      <c r="C10" s="7" t="s">
        <v>8</v>
      </c>
      <c r="D10" s="43">
        <v>100</v>
      </c>
      <c r="E10" s="43">
        <v>100</v>
      </c>
    </row>
    <row r="11" spans="2:5" ht="63" customHeight="1" x14ac:dyDescent="0.25">
      <c r="B11" s="53"/>
      <c r="C11" s="7" t="s">
        <v>9</v>
      </c>
      <c r="D11" s="43">
        <v>100</v>
      </c>
      <c r="E11" s="43">
        <v>100</v>
      </c>
    </row>
    <row r="12" spans="2:5" ht="135.75" customHeight="1" x14ac:dyDescent="0.25">
      <c r="B12" s="53"/>
      <c r="C12" s="7" t="s">
        <v>31</v>
      </c>
      <c r="D12" s="43">
        <v>100</v>
      </c>
      <c r="E12" s="43">
        <v>100</v>
      </c>
    </row>
    <row r="13" spans="2:5" ht="99" customHeight="1" thickBot="1" x14ac:dyDescent="0.3">
      <c r="B13" s="44"/>
      <c r="C13" s="45" t="s">
        <v>32</v>
      </c>
      <c r="D13" s="8">
        <v>100</v>
      </c>
      <c r="E13" s="9">
        <v>100</v>
      </c>
    </row>
    <row r="14" spans="2:5" ht="18.75" customHeight="1" x14ac:dyDescent="0.25">
      <c r="B14" s="52" t="s">
        <v>51</v>
      </c>
      <c r="C14" s="10" t="s">
        <v>3</v>
      </c>
      <c r="D14" s="11">
        <f>D15+D16</f>
        <v>14262.464880000001</v>
      </c>
      <c r="E14" s="11">
        <f>E15+E16</f>
        <v>25203.732470000003</v>
      </c>
    </row>
    <row r="15" spans="2:5" ht="18.75" customHeight="1" x14ac:dyDescent="0.25">
      <c r="B15" s="53"/>
      <c r="C15" s="12" t="s">
        <v>4</v>
      </c>
      <c r="D15" s="6">
        <f>D24+D41+D48+D51+D54+D57</f>
        <v>14262.464880000001</v>
      </c>
      <c r="E15" s="6">
        <f>E24+E41+E48+E51+E54+E57</f>
        <v>25203.732470000003</v>
      </c>
    </row>
    <row r="16" spans="2:5" ht="18.75" customHeight="1" x14ac:dyDescent="0.25">
      <c r="B16" s="53"/>
      <c r="C16" s="12" t="s">
        <v>14</v>
      </c>
      <c r="D16" s="6">
        <f>D25+D42</f>
        <v>0</v>
      </c>
      <c r="E16" s="6">
        <f>E25+E42</f>
        <v>0</v>
      </c>
    </row>
    <row r="17" spans="2:5" ht="96" customHeight="1" x14ac:dyDescent="0.25">
      <c r="B17" s="53"/>
      <c r="C17" s="13" t="s">
        <v>25</v>
      </c>
      <c r="D17" s="14">
        <v>100</v>
      </c>
      <c r="E17" s="14">
        <v>100</v>
      </c>
    </row>
    <row r="18" spans="2:5" ht="64.5" customHeight="1" x14ac:dyDescent="0.25">
      <c r="B18" s="53"/>
      <c r="C18" s="1" t="s">
        <v>17</v>
      </c>
      <c r="D18" s="43">
        <v>174</v>
      </c>
      <c r="E18" s="14">
        <v>174</v>
      </c>
    </row>
    <row r="19" spans="2:5" ht="63.75" customHeight="1" x14ac:dyDescent="0.25">
      <c r="B19" s="53"/>
      <c r="C19" s="1" t="s">
        <v>48</v>
      </c>
      <c r="D19" s="43">
        <v>0</v>
      </c>
      <c r="E19" s="43">
        <v>535</v>
      </c>
    </row>
    <row r="20" spans="2:5" ht="96.75" customHeight="1" x14ac:dyDescent="0.25">
      <c r="B20" s="53"/>
      <c r="C20" s="15" t="s">
        <v>26</v>
      </c>
      <c r="D20" s="8">
        <v>100</v>
      </c>
      <c r="E20" s="8">
        <v>100</v>
      </c>
    </row>
    <row r="21" spans="2:5" ht="78.75" customHeight="1" x14ac:dyDescent="0.25">
      <c r="B21" s="54"/>
      <c r="C21" s="15" t="s">
        <v>15</v>
      </c>
      <c r="D21" s="43">
        <v>0</v>
      </c>
      <c r="E21" s="43">
        <v>7</v>
      </c>
    </row>
    <row r="22" spans="2:5" ht="78.75" customHeight="1" x14ac:dyDescent="0.25">
      <c r="B22" s="55"/>
      <c r="C22" s="15" t="s">
        <v>33</v>
      </c>
      <c r="D22" s="43">
        <v>100</v>
      </c>
      <c r="E22" s="43">
        <v>100</v>
      </c>
    </row>
    <row r="23" spans="2:5" ht="18.75" customHeight="1" x14ac:dyDescent="0.25">
      <c r="B23" s="49" t="s">
        <v>38</v>
      </c>
      <c r="C23" s="16" t="s">
        <v>3</v>
      </c>
      <c r="D23" s="17">
        <f>D24+D25</f>
        <v>12815.313580000002</v>
      </c>
      <c r="E23" s="17">
        <f>E24+E25</f>
        <v>16057.62112</v>
      </c>
    </row>
    <row r="24" spans="2:5" ht="18.75" customHeight="1" x14ac:dyDescent="0.25">
      <c r="B24" s="50"/>
      <c r="C24" s="43" t="s">
        <v>4</v>
      </c>
      <c r="D24" s="17">
        <f>D28+D31+D35</f>
        <v>12815.313580000002</v>
      </c>
      <c r="E24" s="17">
        <f>E28+E31+E35+E38</f>
        <v>16057.62112</v>
      </c>
    </row>
    <row r="25" spans="2:5" ht="18.75" customHeight="1" x14ac:dyDescent="0.25">
      <c r="B25" s="50"/>
      <c r="C25" s="19" t="s">
        <v>14</v>
      </c>
      <c r="D25" s="17">
        <f>D32</f>
        <v>0</v>
      </c>
      <c r="E25" s="17">
        <f>E32</f>
        <v>0</v>
      </c>
    </row>
    <row r="26" spans="2:5" ht="99.75" customHeight="1" x14ac:dyDescent="0.25">
      <c r="B26" s="61"/>
      <c r="C26" s="1" t="s">
        <v>25</v>
      </c>
      <c r="D26" s="14">
        <v>100</v>
      </c>
      <c r="E26" s="14">
        <v>100</v>
      </c>
    </row>
    <row r="27" spans="2:5" ht="23.25" customHeight="1" x14ac:dyDescent="0.25">
      <c r="B27" s="49" t="s">
        <v>37</v>
      </c>
      <c r="C27" s="16" t="s">
        <v>3</v>
      </c>
      <c r="D27" s="17">
        <f>D28</f>
        <v>1468.48388</v>
      </c>
      <c r="E27" s="17">
        <f>E28</f>
        <v>4364.9172600000002</v>
      </c>
    </row>
    <row r="28" spans="2:5" ht="25.5" customHeight="1" x14ac:dyDescent="0.25">
      <c r="B28" s="50"/>
      <c r="C28" s="43" t="s">
        <v>4</v>
      </c>
      <c r="D28" s="17">
        <v>1468.48388</v>
      </c>
      <c r="E28" s="17">
        <v>4364.9172600000002</v>
      </c>
    </row>
    <row r="29" spans="2:5" ht="53.25" customHeight="1" x14ac:dyDescent="0.25">
      <c r="B29" s="73"/>
      <c r="C29" s="39" t="s">
        <v>28</v>
      </c>
      <c r="D29" s="14" t="s">
        <v>27</v>
      </c>
      <c r="E29" s="14" t="s">
        <v>27</v>
      </c>
    </row>
    <row r="30" spans="2:5" ht="18.75" customHeight="1" x14ac:dyDescent="0.25">
      <c r="B30" s="49" t="s">
        <v>36</v>
      </c>
      <c r="C30" s="16" t="s">
        <v>3</v>
      </c>
      <c r="D30" s="17">
        <f>D31+D32</f>
        <v>6822.3897200000001</v>
      </c>
      <c r="E30" s="17">
        <f>E31+E32</f>
        <v>4169.1759000000002</v>
      </c>
    </row>
    <row r="31" spans="2:5" ht="18.75" customHeight="1" x14ac:dyDescent="0.25">
      <c r="B31" s="50"/>
      <c r="C31" s="43" t="s">
        <v>4</v>
      </c>
      <c r="D31" s="17">
        <v>6822.3897200000001</v>
      </c>
      <c r="E31" s="17">
        <v>4169.1759000000002</v>
      </c>
    </row>
    <row r="32" spans="2:5" ht="18.75" customHeight="1" x14ac:dyDescent="0.25">
      <c r="B32" s="50"/>
      <c r="C32" s="43" t="s">
        <v>14</v>
      </c>
      <c r="D32" s="17">
        <v>0</v>
      </c>
      <c r="E32" s="17">
        <v>0</v>
      </c>
    </row>
    <row r="33" spans="2:6" ht="54.75" customHeight="1" x14ac:dyDescent="0.25">
      <c r="B33" s="73"/>
      <c r="C33" s="39" t="s">
        <v>28</v>
      </c>
      <c r="D33" s="14" t="s">
        <v>27</v>
      </c>
      <c r="E33" s="14" t="s">
        <v>27</v>
      </c>
    </row>
    <row r="34" spans="2:6" ht="18.75" customHeight="1" x14ac:dyDescent="0.25">
      <c r="B34" s="49" t="s">
        <v>35</v>
      </c>
      <c r="C34" s="16" t="s">
        <v>3</v>
      </c>
      <c r="D34" s="17">
        <f>D35</f>
        <v>4524.4399800000001</v>
      </c>
      <c r="E34" s="17">
        <f>E35</f>
        <v>7401.0279600000003</v>
      </c>
    </row>
    <row r="35" spans="2:6" ht="18.75" customHeight="1" x14ac:dyDescent="0.25">
      <c r="B35" s="50"/>
      <c r="C35" s="43" t="s">
        <v>4</v>
      </c>
      <c r="D35" s="17">
        <v>4524.4399800000001</v>
      </c>
      <c r="E35" s="17">
        <v>7401.0279600000003</v>
      </c>
    </row>
    <row r="36" spans="2:6" ht="53.25" customHeight="1" x14ac:dyDescent="0.25">
      <c r="B36" s="73"/>
      <c r="C36" s="39" t="s">
        <v>28</v>
      </c>
      <c r="D36" s="14" t="s">
        <v>27</v>
      </c>
      <c r="E36" s="14" t="s">
        <v>27</v>
      </c>
    </row>
    <row r="37" spans="2:6" ht="26.25" customHeight="1" x14ac:dyDescent="0.25">
      <c r="B37" s="56" t="s">
        <v>34</v>
      </c>
      <c r="C37" s="41" t="s">
        <v>3</v>
      </c>
      <c r="D37" s="18">
        <f>D38</f>
        <v>0</v>
      </c>
      <c r="E37" s="18">
        <f>E38</f>
        <v>122.5</v>
      </c>
    </row>
    <row r="38" spans="2:6" ht="22.5" customHeight="1" x14ac:dyDescent="0.25">
      <c r="B38" s="57"/>
      <c r="C38" s="41" t="s">
        <v>4</v>
      </c>
      <c r="D38" s="18">
        <v>0</v>
      </c>
      <c r="E38" s="18">
        <v>122.5</v>
      </c>
    </row>
    <row r="39" spans="2:6" ht="53.25" customHeight="1" x14ac:dyDescent="0.25">
      <c r="B39" s="58"/>
      <c r="C39" s="40" t="s">
        <v>28</v>
      </c>
      <c r="D39" s="14" t="s">
        <v>27</v>
      </c>
      <c r="E39" s="14" t="s">
        <v>27</v>
      </c>
    </row>
    <row r="40" spans="2:6" ht="22.5" customHeight="1" x14ac:dyDescent="0.25">
      <c r="B40" s="71" t="s">
        <v>16</v>
      </c>
      <c r="C40" s="16" t="s">
        <v>3</v>
      </c>
      <c r="D40" s="18">
        <f>D41+D42</f>
        <v>0</v>
      </c>
      <c r="E40" s="18">
        <f>E41+E42</f>
        <v>6576.3127699999995</v>
      </c>
    </row>
    <row r="41" spans="2:6" ht="20.25" customHeight="1" x14ac:dyDescent="0.25">
      <c r="B41" s="71"/>
      <c r="C41" s="16" t="s">
        <v>4</v>
      </c>
      <c r="D41" s="18">
        <f>D45</f>
        <v>0</v>
      </c>
      <c r="E41" s="18">
        <f>E45</f>
        <v>6576.3127699999995</v>
      </c>
    </row>
    <row r="42" spans="2:6" ht="23.25" customHeight="1" x14ac:dyDescent="0.25">
      <c r="B42" s="71"/>
      <c r="C42" s="16" t="s">
        <v>14</v>
      </c>
      <c r="D42" s="18">
        <v>0</v>
      </c>
      <c r="E42" s="18">
        <v>0</v>
      </c>
    </row>
    <row r="43" spans="2:6" ht="61.5" customHeight="1" x14ac:dyDescent="0.25">
      <c r="B43" s="72"/>
      <c r="C43" s="1" t="s">
        <v>17</v>
      </c>
      <c r="D43" s="43">
        <v>174</v>
      </c>
      <c r="E43" s="14">
        <v>174</v>
      </c>
      <c r="F43" s="48"/>
    </row>
    <row r="44" spans="2:6" ht="18.75" customHeight="1" x14ac:dyDescent="0.25">
      <c r="B44" s="50" t="s">
        <v>39</v>
      </c>
      <c r="C44" s="16" t="s">
        <v>3</v>
      </c>
      <c r="D44" s="17">
        <f>D45</f>
        <v>0</v>
      </c>
      <c r="E44" s="17">
        <f>E45</f>
        <v>6576.3127699999995</v>
      </c>
    </row>
    <row r="45" spans="2:6" ht="18.75" customHeight="1" x14ac:dyDescent="0.25">
      <c r="B45" s="50"/>
      <c r="C45" s="43" t="s">
        <v>4</v>
      </c>
      <c r="D45" s="17">
        <v>0</v>
      </c>
      <c r="E45" s="17">
        <v>6576.3127699999995</v>
      </c>
    </row>
    <row r="46" spans="2:6" ht="75" customHeight="1" x14ac:dyDescent="0.25">
      <c r="B46" s="73"/>
      <c r="C46" s="39" t="s">
        <v>29</v>
      </c>
      <c r="D46" s="14" t="s">
        <v>27</v>
      </c>
      <c r="E46" s="14" t="s">
        <v>27</v>
      </c>
    </row>
    <row r="47" spans="2:6" ht="21.75" customHeight="1" x14ac:dyDescent="0.25">
      <c r="B47" s="59" t="s">
        <v>49</v>
      </c>
      <c r="C47" s="16" t="s">
        <v>3</v>
      </c>
      <c r="D47" s="18">
        <f>D48</f>
        <v>0</v>
      </c>
      <c r="E47" s="18">
        <f>E48</f>
        <v>900</v>
      </c>
    </row>
    <row r="48" spans="2:6" ht="21.75" customHeight="1" x14ac:dyDescent="0.25">
      <c r="B48" s="60"/>
      <c r="C48" s="19" t="s">
        <v>4</v>
      </c>
      <c r="D48" s="18">
        <v>0</v>
      </c>
      <c r="E48" s="18">
        <v>900</v>
      </c>
    </row>
    <row r="49" spans="2:5" ht="75" customHeight="1" x14ac:dyDescent="0.25">
      <c r="B49" s="61"/>
      <c r="C49" s="1" t="s">
        <v>48</v>
      </c>
      <c r="D49" s="43">
        <v>0</v>
      </c>
      <c r="E49" s="43">
        <v>535</v>
      </c>
    </row>
    <row r="50" spans="2:5" ht="18.75" customHeight="1" x14ac:dyDescent="0.25">
      <c r="B50" s="59" t="s">
        <v>40</v>
      </c>
      <c r="C50" s="16" t="s">
        <v>3</v>
      </c>
      <c r="D50" s="18">
        <f>D51</f>
        <v>0</v>
      </c>
      <c r="E50" s="18">
        <f>E51</f>
        <v>200</v>
      </c>
    </row>
    <row r="51" spans="2:5" ht="18.75" customHeight="1" x14ac:dyDescent="0.25">
      <c r="B51" s="60"/>
      <c r="C51" s="19" t="s">
        <v>4</v>
      </c>
      <c r="D51" s="18">
        <v>0</v>
      </c>
      <c r="E51" s="18">
        <v>200</v>
      </c>
    </row>
    <row r="52" spans="2:5" ht="98.25" customHeight="1" x14ac:dyDescent="0.25">
      <c r="B52" s="61"/>
      <c r="C52" s="1" t="s">
        <v>43</v>
      </c>
      <c r="D52" s="43">
        <v>100</v>
      </c>
      <c r="E52" s="43">
        <v>100</v>
      </c>
    </row>
    <row r="53" spans="2:5" ht="18.75" customHeight="1" x14ac:dyDescent="0.25">
      <c r="B53" s="65" t="s">
        <v>41</v>
      </c>
      <c r="C53" s="20" t="s">
        <v>3</v>
      </c>
      <c r="D53" s="21">
        <f>D54</f>
        <v>0</v>
      </c>
      <c r="E53" s="21">
        <f>E54</f>
        <v>212.97</v>
      </c>
    </row>
    <row r="54" spans="2:5" ht="18.75" customHeight="1" x14ac:dyDescent="0.25">
      <c r="B54" s="65"/>
      <c r="C54" s="20" t="s">
        <v>4</v>
      </c>
      <c r="D54" s="21">
        <v>0</v>
      </c>
      <c r="E54" s="21">
        <v>212.97</v>
      </c>
    </row>
    <row r="55" spans="2:5" ht="75" customHeight="1" x14ac:dyDescent="0.25">
      <c r="B55" s="66"/>
      <c r="C55" s="22" t="s">
        <v>15</v>
      </c>
      <c r="D55" s="23">
        <v>0</v>
      </c>
      <c r="E55" s="24">
        <v>7</v>
      </c>
    </row>
    <row r="56" spans="2:5" ht="18.75" customHeight="1" x14ac:dyDescent="0.25">
      <c r="B56" s="65" t="s">
        <v>50</v>
      </c>
      <c r="C56" s="43" t="s">
        <v>3</v>
      </c>
      <c r="D56" s="18">
        <f>D57</f>
        <v>1447.1513</v>
      </c>
      <c r="E56" s="18">
        <f>E57</f>
        <v>1256.8285800000001</v>
      </c>
    </row>
    <row r="57" spans="2:5" ht="18.75" customHeight="1" x14ac:dyDescent="0.25">
      <c r="B57" s="64"/>
      <c r="C57" s="43" t="s">
        <v>4</v>
      </c>
      <c r="D57" s="18">
        <v>1447.1513</v>
      </c>
      <c r="E57" s="18">
        <v>1256.8285800000001</v>
      </c>
    </row>
    <row r="58" spans="2:5" ht="80.25" customHeight="1" x14ac:dyDescent="0.25">
      <c r="B58" s="64"/>
      <c r="C58" s="7" t="s">
        <v>33</v>
      </c>
      <c r="D58" s="43">
        <v>100</v>
      </c>
      <c r="E58" s="43">
        <v>100</v>
      </c>
    </row>
    <row r="59" spans="2:5" ht="18.75" customHeight="1" x14ac:dyDescent="0.25">
      <c r="B59" s="53" t="s">
        <v>54</v>
      </c>
      <c r="C59" s="30" t="s">
        <v>3</v>
      </c>
      <c r="D59" s="32">
        <f>D60</f>
        <v>6382.7747799999997</v>
      </c>
      <c r="E59" s="32">
        <f>E60</f>
        <v>5709.9783299999999</v>
      </c>
    </row>
    <row r="60" spans="2:5" ht="18.75" customHeight="1" x14ac:dyDescent="0.25">
      <c r="B60" s="53"/>
      <c r="C60" s="12" t="s">
        <v>4</v>
      </c>
      <c r="D60" s="25">
        <f>D64+D67</f>
        <v>6382.7747799999997</v>
      </c>
      <c r="E60" s="25">
        <f>E64+E67</f>
        <v>5709.9783299999999</v>
      </c>
    </row>
    <row r="61" spans="2:5" ht="104.25" customHeight="1" x14ac:dyDescent="0.25">
      <c r="B61" s="53"/>
      <c r="C61" s="1" t="s">
        <v>10</v>
      </c>
      <c r="D61" s="43">
        <v>100</v>
      </c>
      <c r="E61" s="43">
        <v>100</v>
      </c>
    </row>
    <row r="62" spans="2:5" ht="63" customHeight="1" x14ac:dyDescent="0.25">
      <c r="B62" s="67"/>
      <c r="C62" s="1" t="s">
        <v>13</v>
      </c>
      <c r="D62" s="23">
        <v>1</v>
      </c>
      <c r="E62" s="43">
        <v>1</v>
      </c>
    </row>
    <row r="63" spans="2:5" ht="18.75" customHeight="1" x14ac:dyDescent="0.25">
      <c r="B63" s="65" t="s">
        <v>19</v>
      </c>
      <c r="C63" s="16" t="s">
        <v>3</v>
      </c>
      <c r="D63" s="18">
        <f>D64</f>
        <v>6382.7747799999997</v>
      </c>
      <c r="E63" s="21">
        <f>E64</f>
        <v>5709.9783299999999</v>
      </c>
    </row>
    <row r="64" spans="2:5" ht="18.75" customHeight="1" x14ac:dyDescent="0.25">
      <c r="B64" s="65"/>
      <c r="C64" s="19" t="s">
        <v>4</v>
      </c>
      <c r="D64" s="18">
        <v>6382.7747799999997</v>
      </c>
      <c r="E64" s="18">
        <v>5709.9783299999999</v>
      </c>
    </row>
    <row r="65" spans="2:5" ht="98.25" customHeight="1" x14ac:dyDescent="0.25">
      <c r="B65" s="64"/>
      <c r="C65" s="1" t="s">
        <v>10</v>
      </c>
      <c r="D65" s="43">
        <v>100</v>
      </c>
      <c r="E65" s="43">
        <v>100</v>
      </c>
    </row>
    <row r="66" spans="2:5" ht="18.75" customHeight="1" x14ac:dyDescent="0.25">
      <c r="B66" s="65" t="s">
        <v>12</v>
      </c>
      <c r="C66" s="33" t="s">
        <v>3</v>
      </c>
      <c r="D66" s="18">
        <f>D67</f>
        <v>0</v>
      </c>
      <c r="E66" s="18">
        <f>E67</f>
        <v>0</v>
      </c>
    </row>
    <row r="67" spans="2:5" ht="18.75" customHeight="1" x14ac:dyDescent="0.25">
      <c r="B67" s="66"/>
      <c r="C67" s="43" t="s">
        <v>4</v>
      </c>
      <c r="D67" s="18">
        <v>0</v>
      </c>
      <c r="E67" s="18">
        <v>0</v>
      </c>
    </row>
    <row r="68" spans="2:5" ht="63" customHeight="1" x14ac:dyDescent="0.25">
      <c r="B68" s="66"/>
      <c r="C68" s="7" t="s">
        <v>13</v>
      </c>
      <c r="D68" s="43">
        <v>1</v>
      </c>
      <c r="E68" s="43">
        <v>1</v>
      </c>
    </row>
    <row r="69" spans="2:5" ht="18.75" customHeight="1" x14ac:dyDescent="0.25">
      <c r="B69" s="63" t="s">
        <v>55</v>
      </c>
      <c r="C69" s="34" t="s">
        <v>3</v>
      </c>
      <c r="D69" s="6">
        <f>D70</f>
        <v>2255.4894899999999</v>
      </c>
      <c r="E69" s="6">
        <f>E70</f>
        <v>4048.2893199999999</v>
      </c>
    </row>
    <row r="70" spans="2:5" ht="18.75" customHeight="1" x14ac:dyDescent="0.25">
      <c r="B70" s="63"/>
      <c r="C70" s="5" t="s">
        <v>4</v>
      </c>
      <c r="D70" s="6">
        <f>D75+D78</f>
        <v>2255.4894899999999</v>
      </c>
      <c r="E70" s="6">
        <f>E75+E78</f>
        <v>4048.2893199999999</v>
      </c>
    </row>
    <row r="71" spans="2:5" ht="61.5" customHeight="1" x14ac:dyDescent="0.25">
      <c r="B71" s="63"/>
      <c r="C71" s="7" t="s">
        <v>18</v>
      </c>
      <c r="D71" s="42">
        <v>2.2000000000000002</v>
      </c>
      <c r="E71" s="42">
        <v>2.2000000000000002</v>
      </c>
    </row>
    <row r="72" spans="2:5" ht="62.25" customHeight="1" x14ac:dyDescent="0.25">
      <c r="B72" s="63"/>
      <c r="C72" s="7" t="s">
        <v>11</v>
      </c>
      <c r="D72" s="26">
        <v>4</v>
      </c>
      <c r="E72" s="26">
        <v>4</v>
      </c>
    </row>
    <row r="73" spans="2:5" ht="81.75" customHeight="1" x14ac:dyDescent="0.25">
      <c r="B73" s="63"/>
      <c r="C73" s="7" t="s">
        <v>47</v>
      </c>
      <c r="D73" s="38">
        <v>98</v>
      </c>
      <c r="E73" s="38">
        <v>98</v>
      </c>
    </row>
    <row r="74" spans="2:5" ht="18.75" customHeight="1" x14ac:dyDescent="0.25">
      <c r="B74" s="49" t="s">
        <v>44</v>
      </c>
      <c r="C74" s="28" t="s">
        <v>3</v>
      </c>
      <c r="D74" s="29">
        <f>D75</f>
        <v>552.82128</v>
      </c>
      <c r="E74" s="17">
        <f>E75</f>
        <v>1235.49917</v>
      </c>
    </row>
    <row r="75" spans="2:5" ht="18.75" customHeight="1" x14ac:dyDescent="0.25">
      <c r="B75" s="50"/>
      <c r="C75" s="19" t="s">
        <v>4</v>
      </c>
      <c r="D75" s="17">
        <v>552.82128</v>
      </c>
      <c r="E75" s="17">
        <v>1235.49917</v>
      </c>
    </row>
    <row r="76" spans="2:5" ht="43.5" customHeight="1" x14ac:dyDescent="0.25">
      <c r="B76" s="51"/>
      <c r="C76" s="36" t="s">
        <v>30</v>
      </c>
      <c r="D76" s="42">
        <v>2.2000000000000002</v>
      </c>
      <c r="E76" s="42">
        <v>2.2000000000000002</v>
      </c>
    </row>
    <row r="77" spans="2:5" ht="18.75" customHeight="1" x14ac:dyDescent="0.25">
      <c r="B77" s="49" t="s">
        <v>45</v>
      </c>
      <c r="C77" s="28" t="s">
        <v>3</v>
      </c>
      <c r="D77" s="29">
        <f>D78</f>
        <v>1702.66821</v>
      </c>
      <c r="E77" s="29">
        <f>E78</f>
        <v>2812.7901499999998</v>
      </c>
    </row>
    <row r="78" spans="2:5" ht="18.75" customHeight="1" x14ac:dyDescent="0.25">
      <c r="B78" s="50"/>
      <c r="C78" s="19" t="s">
        <v>4</v>
      </c>
      <c r="D78" s="17">
        <v>1702.66821</v>
      </c>
      <c r="E78" s="17">
        <v>2812.7901499999998</v>
      </c>
    </row>
    <row r="79" spans="2:5" ht="56.25" customHeight="1" x14ac:dyDescent="0.25">
      <c r="B79" s="51"/>
      <c r="C79" s="1" t="s">
        <v>11</v>
      </c>
      <c r="D79" s="26">
        <v>4</v>
      </c>
      <c r="E79" s="26">
        <v>4</v>
      </c>
    </row>
    <row r="80" spans="2:5" ht="18.75" customHeight="1" x14ac:dyDescent="0.25">
      <c r="B80" s="49" t="s">
        <v>46</v>
      </c>
      <c r="C80" s="28" t="s">
        <v>3</v>
      </c>
      <c r="D80" s="29">
        <f>D81</f>
        <v>0</v>
      </c>
      <c r="E80" s="29">
        <f>E81</f>
        <v>0</v>
      </c>
    </row>
    <row r="81" spans="2:5" ht="18.75" customHeight="1" x14ac:dyDescent="0.25">
      <c r="B81" s="50"/>
      <c r="C81" s="19" t="s">
        <v>4</v>
      </c>
      <c r="D81" s="17">
        <v>0</v>
      </c>
      <c r="E81" s="17">
        <v>0</v>
      </c>
    </row>
    <row r="82" spans="2:5" ht="83.25" customHeight="1" x14ac:dyDescent="0.25">
      <c r="B82" s="51"/>
      <c r="C82" s="7" t="s">
        <v>47</v>
      </c>
      <c r="D82" s="38">
        <v>98</v>
      </c>
      <c r="E82" s="38">
        <v>98</v>
      </c>
    </row>
    <row r="83" spans="2:5" ht="18.75" customHeight="1" x14ac:dyDescent="0.25">
      <c r="B83" s="63" t="s">
        <v>61</v>
      </c>
      <c r="C83" s="34" t="s">
        <v>3</v>
      </c>
      <c r="D83" s="6">
        <f>D84</f>
        <v>71.5</v>
      </c>
      <c r="E83" s="6">
        <f>E84</f>
        <v>79.2</v>
      </c>
    </row>
    <row r="84" spans="2:5" ht="18.75" customHeight="1" x14ac:dyDescent="0.25">
      <c r="B84" s="63"/>
      <c r="C84" s="5" t="s">
        <v>4</v>
      </c>
      <c r="D84" s="6">
        <f>D87</f>
        <v>71.5</v>
      </c>
      <c r="E84" s="6">
        <f>E87</f>
        <v>79.2</v>
      </c>
    </row>
    <row r="85" spans="2:5" ht="80.25" customHeight="1" x14ac:dyDescent="0.25">
      <c r="B85" s="63"/>
      <c r="C85" s="36" t="s">
        <v>62</v>
      </c>
      <c r="D85" s="14">
        <v>30</v>
      </c>
      <c r="E85" s="14">
        <v>11</v>
      </c>
    </row>
    <row r="86" spans="2:5" ht="18.75" customHeight="1" x14ac:dyDescent="0.25">
      <c r="B86" s="49" t="s">
        <v>65</v>
      </c>
      <c r="C86" s="28" t="s">
        <v>3</v>
      </c>
      <c r="D86" s="29">
        <f>D87</f>
        <v>71.5</v>
      </c>
      <c r="E86" s="17">
        <f>E87</f>
        <v>79.2</v>
      </c>
    </row>
    <row r="87" spans="2:5" ht="18.75" customHeight="1" x14ac:dyDescent="0.25">
      <c r="B87" s="50"/>
      <c r="C87" s="19" t="s">
        <v>4</v>
      </c>
      <c r="D87" s="17">
        <v>71.5</v>
      </c>
      <c r="E87" s="17">
        <v>79.2</v>
      </c>
    </row>
    <row r="88" spans="2:5" ht="85.5" customHeight="1" x14ac:dyDescent="0.25">
      <c r="B88" s="51"/>
      <c r="C88" s="36" t="s">
        <v>62</v>
      </c>
      <c r="D88" s="14">
        <v>30</v>
      </c>
      <c r="E88" s="14">
        <v>11</v>
      </c>
    </row>
    <row r="89" spans="2:5" ht="18.75" x14ac:dyDescent="0.25">
      <c r="B89" s="63" t="s">
        <v>56</v>
      </c>
      <c r="C89" s="34" t="s">
        <v>3</v>
      </c>
      <c r="D89" s="6">
        <f>D90</f>
        <v>3126.9497000000001</v>
      </c>
      <c r="E89" s="6">
        <f>E90</f>
        <v>2357.2107499999997</v>
      </c>
    </row>
    <row r="90" spans="2:5" ht="18.75" x14ac:dyDescent="0.25">
      <c r="B90" s="63"/>
      <c r="C90" s="5" t="s">
        <v>4</v>
      </c>
      <c r="D90" s="6">
        <f>D97+D100+D103+D106+D109</f>
        <v>3126.9497000000001</v>
      </c>
      <c r="E90" s="6">
        <f>E97+E100+E103+E106+E109</f>
        <v>2357.2107499999997</v>
      </c>
    </row>
    <row r="91" spans="2:5" ht="56.25" x14ac:dyDescent="0.25">
      <c r="B91" s="64"/>
      <c r="C91" s="7" t="s">
        <v>20</v>
      </c>
      <c r="D91" s="27">
        <v>18.5</v>
      </c>
      <c r="E91" s="27">
        <v>35.26</v>
      </c>
    </row>
    <row r="92" spans="2:5" ht="56.25" x14ac:dyDescent="0.25">
      <c r="B92" s="64"/>
      <c r="C92" s="7" t="s">
        <v>23</v>
      </c>
      <c r="D92" s="14">
        <v>5004</v>
      </c>
      <c r="E92" s="14">
        <v>6000</v>
      </c>
    </row>
    <row r="93" spans="2:5" ht="86.25" customHeight="1" x14ac:dyDescent="0.25">
      <c r="B93" s="64"/>
      <c r="C93" s="7" t="s">
        <v>57</v>
      </c>
      <c r="D93" s="27">
        <v>0</v>
      </c>
      <c r="E93" s="27">
        <v>100</v>
      </c>
    </row>
    <row r="94" spans="2:5" ht="56.25" x14ac:dyDescent="0.25">
      <c r="B94" s="64"/>
      <c r="C94" s="7" t="s">
        <v>24</v>
      </c>
      <c r="D94" s="27">
        <v>20</v>
      </c>
      <c r="E94" s="27">
        <v>4</v>
      </c>
    </row>
    <row r="95" spans="2:5" ht="56.25" x14ac:dyDescent="0.25">
      <c r="B95" s="64"/>
      <c r="C95" s="35" t="s">
        <v>58</v>
      </c>
      <c r="D95" s="18">
        <v>38500</v>
      </c>
      <c r="E95" s="18">
        <v>1226</v>
      </c>
    </row>
    <row r="96" spans="2:5" ht="18.75" x14ac:dyDescent="0.25">
      <c r="B96" s="49" t="s">
        <v>66</v>
      </c>
      <c r="C96" s="28" t="s">
        <v>3</v>
      </c>
      <c r="D96" s="29">
        <f>D97</f>
        <v>1370.575</v>
      </c>
      <c r="E96" s="29">
        <f>E97</f>
        <v>1370.575</v>
      </c>
    </row>
    <row r="97" spans="2:5" ht="18.75" x14ac:dyDescent="0.25">
      <c r="B97" s="50"/>
      <c r="C97" s="19" t="s">
        <v>4</v>
      </c>
      <c r="D97" s="17">
        <v>1370.575</v>
      </c>
      <c r="E97" s="17">
        <v>1370.575</v>
      </c>
    </row>
    <row r="98" spans="2:5" ht="56.25" x14ac:dyDescent="0.25">
      <c r="B98" s="61"/>
      <c r="C98" s="22" t="s">
        <v>20</v>
      </c>
      <c r="D98" s="24">
        <v>18.5</v>
      </c>
      <c r="E98" s="24">
        <v>35.26</v>
      </c>
    </row>
    <row r="99" spans="2:5" ht="18.75" x14ac:dyDescent="0.25">
      <c r="B99" s="49" t="s">
        <v>21</v>
      </c>
      <c r="C99" s="28" t="s">
        <v>3</v>
      </c>
      <c r="D99" s="29">
        <f>D100</f>
        <v>99.6</v>
      </c>
      <c r="E99" s="29">
        <f>E100</f>
        <v>97.84</v>
      </c>
    </row>
    <row r="100" spans="2:5" ht="18.75" x14ac:dyDescent="0.25">
      <c r="B100" s="50"/>
      <c r="C100" s="19" t="s">
        <v>4</v>
      </c>
      <c r="D100" s="17">
        <v>99.6</v>
      </c>
      <c r="E100" s="17">
        <v>97.84</v>
      </c>
    </row>
    <row r="101" spans="2:5" ht="56.25" x14ac:dyDescent="0.25">
      <c r="B101" s="61"/>
      <c r="C101" s="22" t="s">
        <v>22</v>
      </c>
      <c r="D101" s="24">
        <f>D92</f>
        <v>5004</v>
      </c>
      <c r="E101" s="24">
        <v>6000</v>
      </c>
    </row>
    <row r="102" spans="2:5" ht="18.75" customHeight="1" x14ac:dyDescent="0.25">
      <c r="B102" s="49" t="s">
        <v>59</v>
      </c>
      <c r="C102" s="28" t="s">
        <v>3</v>
      </c>
      <c r="D102" s="29">
        <f>D103</f>
        <v>101.785</v>
      </c>
      <c r="E102" s="29">
        <f>E103</f>
        <v>43.281709999999997</v>
      </c>
    </row>
    <row r="103" spans="2:5" ht="18.75" x14ac:dyDescent="0.25">
      <c r="B103" s="50"/>
      <c r="C103" s="19" t="s">
        <v>4</v>
      </c>
      <c r="D103" s="17">
        <v>101.785</v>
      </c>
      <c r="E103" s="17">
        <v>43.281709999999997</v>
      </c>
    </row>
    <row r="104" spans="2:5" ht="75" x14ac:dyDescent="0.25">
      <c r="B104" s="62"/>
      <c r="C104" s="7" t="s">
        <v>57</v>
      </c>
      <c r="D104" s="27">
        <f>D93</f>
        <v>0</v>
      </c>
      <c r="E104" s="27">
        <v>100</v>
      </c>
    </row>
    <row r="105" spans="2:5" ht="18.75" customHeight="1" x14ac:dyDescent="0.25">
      <c r="B105" s="49" t="s">
        <v>42</v>
      </c>
      <c r="C105" s="28" t="s">
        <v>3</v>
      </c>
      <c r="D105" s="29">
        <f>D106</f>
        <v>33</v>
      </c>
      <c r="E105" s="29">
        <f>E106</f>
        <v>35.1</v>
      </c>
    </row>
    <row r="106" spans="2:5" ht="18.75" x14ac:dyDescent="0.25">
      <c r="B106" s="50"/>
      <c r="C106" s="19" t="s">
        <v>4</v>
      </c>
      <c r="D106" s="17">
        <v>33</v>
      </c>
      <c r="E106" s="17">
        <v>35.1</v>
      </c>
    </row>
    <row r="107" spans="2:5" ht="56.25" x14ac:dyDescent="0.25">
      <c r="B107" s="62"/>
      <c r="C107" s="22" t="s">
        <v>24</v>
      </c>
      <c r="D107" s="24">
        <f>D94</f>
        <v>20</v>
      </c>
      <c r="E107" s="24">
        <v>4</v>
      </c>
    </row>
    <row r="108" spans="2:5" ht="18.75" x14ac:dyDescent="0.25">
      <c r="B108" s="49" t="s">
        <v>60</v>
      </c>
      <c r="C108" s="28" t="s">
        <v>3</v>
      </c>
      <c r="D108" s="29">
        <f>D109</f>
        <v>1521.9897000000001</v>
      </c>
      <c r="E108" s="29">
        <f>E109</f>
        <v>810.41404</v>
      </c>
    </row>
    <row r="109" spans="2:5" ht="18.75" x14ac:dyDescent="0.25">
      <c r="B109" s="50"/>
      <c r="C109" s="19" t="s">
        <v>4</v>
      </c>
      <c r="D109" s="17">
        <v>1521.9897000000001</v>
      </c>
      <c r="E109" s="17">
        <v>810.41404</v>
      </c>
    </row>
    <row r="110" spans="2:5" ht="56.25" x14ac:dyDescent="0.25">
      <c r="B110" s="61"/>
      <c r="C110" s="35" t="s">
        <v>58</v>
      </c>
      <c r="D110" s="18">
        <v>38500</v>
      </c>
      <c r="E110" s="18">
        <v>1226</v>
      </c>
    </row>
    <row r="111" spans="2:5" ht="22.5" customHeight="1" x14ac:dyDescent="0.25"/>
    <row r="112" spans="2:5" ht="21.75" customHeight="1" x14ac:dyDescent="0.25"/>
    <row r="113" spans="2:5" ht="30" customHeight="1" x14ac:dyDescent="0.35">
      <c r="B113" s="31" t="s">
        <v>7</v>
      </c>
      <c r="C113" s="31"/>
      <c r="D113" s="31" t="s">
        <v>6</v>
      </c>
      <c r="E113" s="31"/>
    </row>
    <row r="114" spans="2:5" ht="22.5" customHeight="1" x14ac:dyDescent="0.25"/>
  </sheetData>
  <mergeCells count="33">
    <mergeCell ref="B44:B46"/>
    <mergeCell ref="B66:B68"/>
    <mergeCell ref="B102:B104"/>
    <mergeCell ref="B83:B85"/>
    <mergeCell ref="B86:B88"/>
    <mergeCell ref="D1:E1"/>
    <mergeCell ref="B4:B5"/>
    <mergeCell ref="C4:C5"/>
    <mergeCell ref="B2:E2"/>
    <mergeCell ref="D4:E4"/>
    <mergeCell ref="B7:B12"/>
    <mergeCell ref="B23:B26"/>
    <mergeCell ref="B40:B43"/>
    <mergeCell ref="B50:B52"/>
    <mergeCell ref="B27:B29"/>
    <mergeCell ref="B30:B33"/>
    <mergeCell ref="B34:B36"/>
    <mergeCell ref="B80:B82"/>
    <mergeCell ref="B14:B22"/>
    <mergeCell ref="B37:B39"/>
    <mergeCell ref="B47:B49"/>
    <mergeCell ref="B108:B110"/>
    <mergeCell ref="B105:B107"/>
    <mergeCell ref="B89:B95"/>
    <mergeCell ref="B96:B98"/>
    <mergeCell ref="B99:B101"/>
    <mergeCell ref="B69:B73"/>
    <mergeCell ref="B77:B79"/>
    <mergeCell ref="B74:B76"/>
    <mergeCell ref="B53:B55"/>
    <mergeCell ref="B56:B58"/>
    <mergeCell ref="B59:B62"/>
    <mergeCell ref="B63:B65"/>
  </mergeCells>
  <pageMargins left="0.31496062992125984" right="0.19685039370078741" top="0.43" bottom="0.45" header="0.36" footer="0.36"/>
  <pageSetup paperSize="9" scale="54" orientation="portrait" r:id="rId1"/>
  <rowBreaks count="3" manualBreakCount="3">
    <brk id="29" max="4" man="1"/>
    <brk id="68" max="4" man="1"/>
    <brk id="10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2026-02-12T02:02:32Z</cp:lastPrinted>
  <dcterms:created xsi:type="dcterms:W3CDTF">2020-01-22T05:09:04Z</dcterms:created>
  <dcterms:modified xsi:type="dcterms:W3CDTF">2026-02-12T02:04:10Z</dcterms:modified>
</cp:coreProperties>
</file>