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316-па от 19.02.2026\"/>
    </mc:Choice>
  </mc:AlternateContent>
  <xr:revisionPtr revIDLastSave="0" documentId="13_ncr:1_{8D63A28F-A710-42DD-9315-F9B31CD65FE5}" xr6:coauthVersionLast="47" xr6:coauthVersionMax="47" xr10:uidLastSave="{00000000-0000-0000-0000-000000000000}"/>
  <bookViews>
    <workbookView xWindow="1728" yWindow="528" windowWidth="17916" windowHeight="10980" xr2:uid="{F584F0E7-2989-4DCD-B0E1-5938C865B6B6}"/>
  </bookViews>
  <sheets>
    <sheet name="СМУ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H34" i="1"/>
  <c r="G34" i="1"/>
  <c r="F34" i="1"/>
  <c r="E34" i="1"/>
  <c r="J32" i="1"/>
  <c r="I32" i="1"/>
  <c r="H32" i="1"/>
  <c r="G32" i="1"/>
  <c r="F32" i="1"/>
  <c r="E32" i="1"/>
  <c r="E31" i="1"/>
  <c r="E30" i="1" s="1"/>
  <c r="J30" i="1"/>
  <c r="I30" i="1"/>
  <c r="H30" i="1"/>
  <c r="G30" i="1"/>
  <c r="F30" i="1"/>
  <c r="J28" i="1"/>
  <c r="J20" i="1" s="1"/>
  <c r="I28" i="1"/>
  <c r="H28" i="1"/>
  <c r="G28" i="1"/>
  <c r="F28" i="1"/>
  <c r="F20" i="1" s="1"/>
  <c r="E28" i="1"/>
  <c r="E27" i="1"/>
  <c r="J26" i="1"/>
  <c r="I26" i="1"/>
  <c r="H26" i="1"/>
  <c r="G26" i="1"/>
  <c r="F26" i="1"/>
  <c r="E26" i="1"/>
  <c r="J24" i="1"/>
  <c r="I24" i="1"/>
  <c r="H24" i="1"/>
  <c r="G24" i="1"/>
  <c r="F24" i="1"/>
  <c r="E24" i="1"/>
  <c r="J23" i="1"/>
  <c r="I23" i="1"/>
  <c r="I22" i="1" s="1"/>
  <c r="I20" i="1" s="1"/>
  <c r="H23" i="1"/>
  <c r="H22" i="1" s="1"/>
  <c r="H20" i="1" s="1"/>
  <c r="G23" i="1"/>
  <c r="F23" i="1"/>
  <c r="E23" i="1"/>
  <c r="E22" i="1" s="1"/>
  <c r="E20" i="1" s="1"/>
  <c r="J22" i="1"/>
  <c r="G22" i="1"/>
  <c r="F22" i="1"/>
  <c r="J21" i="1"/>
  <c r="I21" i="1"/>
  <c r="H21" i="1"/>
  <c r="G21" i="1"/>
  <c r="F21" i="1"/>
  <c r="E21" i="1"/>
  <c r="G20" i="1"/>
  <c r="J18" i="1"/>
  <c r="I18" i="1"/>
  <c r="I12" i="1" s="1"/>
  <c r="I8" i="1" s="1"/>
  <c r="H18" i="1"/>
  <c r="G18" i="1"/>
  <c r="F18" i="1"/>
  <c r="E18" i="1"/>
  <c r="E17" i="1"/>
  <c r="E16" i="1" s="1"/>
  <c r="J16" i="1"/>
  <c r="I16" i="1"/>
  <c r="H16" i="1"/>
  <c r="H12" i="1" s="1"/>
  <c r="G16" i="1"/>
  <c r="F16" i="1"/>
  <c r="E15" i="1"/>
  <c r="E14" i="1" s="1"/>
  <c r="J14" i="1"/>
  <c r="I14" i="1"/>
  <c r="H14" i="1"/>
  <c r="G14" i="1"/>
  <c r="F14" i="1"/>
  <c r="J13" i="1"/>
  <c r="I13" i="1"/>
  <c r="I9" i="1" s="1"/>
  <c r="H13" i="1"/>
  <c r="H9" i="1" s="1"/>
  <c r="G13" i="1"/>
  <c r="F13" i="1"/>
  <c r="E13" i="1"/>
  <c r="E9" i="1" s="1"/>
  <c r="J12" i="1"/>
  <c r="J8" i="1" s="1"/>
  <c r="G12" i="1"/>
  <c r="G8" i="1" s="1"/>
  <c r="F12" i="1"/>
  <c r="F8" i="1" s="1"/>
  <c r="J10" i="1"/>
  <c r="I10" i="1"/>
  <c r="H10" i="1"/>
  <c r="G10" i="1"/>
  <c r="F10" i="1"/>
  <c r="E10" i="1"/>
  <c r="J9" i="1"/>
  <c r="G9" i="1"/>
  <c r="F9" i="1"/>
  <c r="H8" i="1" l="1"/>
  <c r="E12" i="1"/>
  <c r="E8" i="1" s="1"/>
</calcChain>
</file>

<file path=xl/sharedStrings.xml><?xml version="1.0" encoding="utf-8"?>
<sst xmlns="http://schemas.openxmlformats.org/spreadsheetml/2006/main" count="64" uniqueCount="37">
  <si>
    <t>Таблица 4</t>
  </si>
  <si>
    <t>Финансовое обеспечение реализации комплекса процессных мероприятий «Система муниципального управления»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</si>
  <si>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</si>
  <si>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</si>
  <si>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</si>
  <si>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</si>
  <si>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</si>
  <si>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Комплекс процессных мероприятий «Система муниципального управления»</t>
  </si>
  <si>
    <t>Комитет экономического развития</t>
  </si>
  <si>
    <t>Всего, в том числе:</t>
  </si>
  <si>
    <t>Местный бюджет (далее - МБ)</t>
  </si>
  <si>
    <t>Разработаны документы территориального планирования муниципального образования «город Усолье-Сибирское»</t>
  </si>
  <si>
    <t>Отдел архитектуры и градостроительства</t>
  </si>
  <si>
    <t>МБ</t>
  </si>
  <si>
    <t>Информировано население о деятельности органов местного самоуправления (информирование в соцсетях, видеохостингах, печатных СМИ и сетевом издании)</t>
  </si>
  <si>
    <t>Администрация города, Дума города, КСП города</t>
  </si>
  <si>
    <t>2.1.</t>
  </si>
  <si>
    <t>Администрация города</t>
  </si>
  <si>
    <t>2.2.</t>
  </si>
  <si>
    <t>Дума города</t>
  </si>
  <si>
    <t>2.3.</t>
  </si>
  <si>
    <t>КСП города</t>
  </si>
  <si>
    <t>Обеспечено функционирование текущей деятельности администрации города Усолье-Сибирское и муниципальных учреждений города</t>
  </si>
  <si>
    <t>Администрация города, МКУ «ГУКС», МКУ «ЦБ», Комитет по городскому хозяйству администрации города</t>
  </si>
  <si>
    <t>3.1.</t>
  </si>
  <si>
    <t>3.2.</t>
  </si>
  <si>
    <t>МКУ «ГУКС»</t>
  </si>
  <si>
    <t>3.3.</t>
  </si>
  <si>
    <t>МКУ «ЦБ»</t>
  </si>
  <si>
    <t>3.4.</t>
  </si>
  <si>
    <t>КГХ</t>
  </si>
  <si>
    <t>Обеспечена бесперебойная работа автоматизированных рабочих мест администрации города Усолье-Сибирское</t>
  </si>
  <si>
    <t>Аппарата администрации города</t>
  </si>
  <si>
    <t>Информационно-статистические услуги</t>
  </si>
  <si>
    <t xml:space="preserve">Экономический отдел </t>
  </si>
  <si>
    <t>Организован и проведен конкурс «Общественное признание»</t>
  </si>
  <si>
    <t>Приложение 4
к постановлению администрации города Усолье-Сибирское
от 19.02.2026 № 316-па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</si>
</sst>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5856-1D87-4D90-A06F-3B0BBF813C0E}">
  <sheetPr>
    <tabColor rgb="FF7030A0"/>
  </sheetPr>
  <dimension ref="A1:J35"/>
  <sheetViews>
    <sheetView tabSelected="1" zoomScaleNormal="100" workbookViewId="0">
      <selection activeCell="H1" sqref="H1:J1"/>
    </sheetView>
  </sheetViews>
  <sheetFormatPr defaultRowHeight="14.4" x14ac:dyDescent="0.3"/>
  <cols>
    <col min="1" max="1" width="4.33203125" customWidth="1"/>
    <col min="2" max="2" width="25.109375" customWidth="1"/>
    <col min="3" max="3" width="14.88671875" customWidth="1"/>
    <col min="4" max="4" width="13.33203125" customWidth="1"/>
    <col min="5" max="6" width="14.109375" customWidth="1"/>
    <col min="7" max="7" width="13.44140625" customWidth="1"/>
    <col min="8" max="8" width="14" customWidth="1"/>
    <col min="9" max="9" width="13.44140625" customWidth="1"/>
    <col min="10" max="10" width="13.6640625" customWidth="1"/>
  </cols>
  <sheetData>
    <row r="1" spans="1:10" ht="68.25" customHeight="1" x14ac:dyDescent="0.3">
      <c r="H1" s="17" t="s">
        <v>36</v>
      </c>
      <c r="I1" s="17"/>
      <c r="J1" s="17"/>
    </row>
    <row r="2" spans="1:10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15.6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/>
      <c r="G5" s="9"/>
      <c r="H5" s="9"/>
      <c r="I5" s="9"/>
      <c r="J5" s="9"/>
    </row>
    <row r="6" spans="1:10" ht="20.25" customHeight="1" x14ac:dyDescent="0.3">
      <c r="A6" s="9"/>
      <c r="B6" s="9"/>
      <c r="C6" s="9"/>
      <c r="D6" s="9"/>
      <c r="E6" s="3">
        <v>2026</v>
      </c>
      <c r="F6" s="3">
        <v>2027</v>
      </c>
      <c r="G6" s="3">
        <v>2028</v>
      </c>
      <c r="H6" s="3">
        <v>2029</v>
      </c>
      <c r="I6" s="3">
        <v>2030</v>
      </c>
      <c r="J6" s="3">
        <v>2031</v>
      </c>
    </row>
    <row r="7" spans="1:10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</row>
    <row r="8" spans="1:10" ht="26.4" x14ac:dyDescent="0.3">
      <c r="A8" s="13" t="s">
        <v>7</v>
      </c>
      <c r="B8" s="14"/>
      <c r="C8" s="9" t="s">
        <v>8</v>
      </c>
      <c r="D8" s="4" t="s">
        <v>9</v>
      </c>
      <c r="E8" s="5">
        <f t="shared" ref="E8:J9" si="0">E10+E12+E20+E30+E32+E34</f>
        <v>319532585.30000001</v>
      </c>
      <c r="F8" s="5">
        <f>F10+F12+F20+F30+F32+F34</f>
        <v>305696983.04000002</v>
      </c>
      <c r="G8" s="5">
        <f t="shared" si="0"/>
        <v>305696983.04000002</v>
      </c>
      <c r="H8" s="5">
        <f t="shared" si="0"/>
        <v>305696983.04000002</v>
      </c>
      <c r="I8" s="5">
        <f t="shared" si="0"/>
        <v>305696983.04000002</v>
      </c>
      <c r="J8" s="5">
        <f t="shared" si="0"/>
        <v>305696983.04000002</v>
      </c>
    </row>
    <row r="9" spans="1:10" ht="39.6" x14ac:dyDescent="0.3">
      <c r="A9" s="15"/>
      <c r="B9" s="16"/>
      <c r="C9" s="9"/>
      <c r="D9" s="3" t="s">
        <v>10</v>
      </c>
      <c r="E9" s="6">
        <f t="shared" si="0"/>
        <v>319532585.30000001</v>
      </c>
      <c r="F9" s="6">
        <f t="shared" si="0"/>
        <v>305696983.04000002</v>
      </c>
      <c r="G9" s="6">
        <f t="shared" si="0"/>
        <v>305696983.04000002</v>
      </c>
      <c r="H9" s="6">
        <f t="shared" si="0"/>
        <v>305696983.04000002</v>
      </c>
      <c r="I9" s="6">
        <f t="shared" si="0"/>
        <v>305696983.04000002</v>
      </c>
      <c r="J9" s="6">
        <f t="shared" si="0"/>
        <v>305696983.04000002</v>
      </c>
    </row>
    <row r="10" spans="1:10" ht="32.25" customHeight="1" x14ac:dyDescent="0.3">
      <c r="A10" s="9">
        <v>1</v>
      </c>
      <c r="B10" s="9" t="s">
        <v>11</v>
      </c>
      <c r="C10" s="9" t="s">
        <v>12</v>
      </c>
      <c r="D10" s="7" t="s">
        <v>9</v>
      </c>
      <c r="E10" s="8">
        <f>E11</f>
        <v>3000000</v>
      </c>
      <c r="F10" s="8">
        <f t="shared" ref="F10:J10" si="1">F11</f>
        <v>3000000</v>
      </c>
      <c r="G10" s="8">
        <f t="shared" si="1"/>
        <v>3000000</v>
      </c>
      <c r="H10" s="8">
        <f t="shared" si="1"/>
        <v>3000000</v>
      </c>
      <c r="I10" s="8">
        <f t="shared" si="1"/>
        <v>3000000</v>
      </c>
      <c r="J10" s="8">
        <f t="shared" si="1"/>
        <v>3000000</v>
      </c>
    </row>
    <row r="11" spans="1:10" ht="30.75" customHeight="1" x14ac:dyDescent="0.3">
      <c r="A11" s="9"/>
      <c r="B11" s="9"/>
      <c r="C11" s="9"/>
      <c r="D11" s="3" t="s">
        <v>13</v>
      </c>
      <c r="E11" s="6">
        <v>3000000</v>
      </c>
      <c r="F11" s="6">
        <v>3000000</v>
      </c>
      <c r="G11" s="6">
        <v>3000000</v>
      </c>
      <c r="H11" s="6">
        <v>3000000</v>
      </c>
      <c r="I11" s="6">
        <v>3000000</v>
      </c>
      <c r="J11" s="6">
        <v>3000000</v>
      </c>
    </row>
    <row r="12" spans="1:10" ht="26.4" x14ac:dyDescent="0.3">
      <c r="A12" s="9">
        <v>2</v>
      </c>
      <c r="B12" s="10" t="s">
        <v>14</v>
      </c>
      <c r="C12" s="9" t="s">
        <v>15</v>
      </c>
      <c r="D12" s="7" t="s">
        <v>9</v>
      </c>
      <c r="E12" s="8">
        <f>E14+E16+E18</f>
        <v>1800000</v>
      </c>
      <c r="F12" s="8">
        <f t="shared" ref="F12:J13" si="2">F14+F16+F18</f>
        <v>1300000</v>
      </c>
      <c r="G12" s="8">
        <f t="shared" si="2"/>
        <v>1300000</v>
      </c>
      <c r="H12" s="8">
        <f t="shared" si="2"/>
        <v>1300000</v>
      </c>
      <c r="I12" s="8">
        <f t="shared" si="2"/>
        <v>1300000</v>
      </c>
      <c r="J12" s="8">
        <f t="shared" si="2"/>
        <v>1300000</v>
      </c>
    </row>
    <row r="13" spans="1:10" ht="27.75" customHeight="1" x14ac:dyDescent="0.3">
      <c r="A13" s="9"/>
      <c r="B13" s="12"/>
      <c r="C13" s="9"/>
      <c r="D13" s="3" t="s">
        <v>13</v>
      </c>
      <c r="E13" s="6">
        <f>E15+E17+E19</f>
        <v>1800000</v>
      </c>
      <c r="F13" s="6">
        <f t="shared" si="2"/>
        <v>1300000</v>
      </c>
      <c r="G13" s="6">
        <f t="shared" si="2"/>
        <v>1300000</v>
      </c>
      <c r="H13" s="6">
        <f t="shared" si="2"/>
        <v>1300000</v>
      </c>
      <c r="I13" s="6">
        <f t="shared" si="2"/>
        <v>1300000</v>
      </c>
      <c r="J13" s="6">
        <f t="shared" si="2"/>
        <v>1300000</v>
      </c>
    </row>
    <row r="14" spans="1:10" ht="26.4" x14ac:dyDescent="0.3">
      <c r="A14" s="10" t="s">
        <v>16</v>
      </c>
      <c r="B14" s="12"/>
      <c r="C14" s="10" t="s">
        <v>17</v>
      </c>
      <c r="D14" s="7" t="s">
        <v>9</v>
      </c>
      <c r="E14" s="8">
        <f>E15</f>
        <v>1141200</v>
      </c>
      <c r="F14" s="8">
        <f t="shared" ref="F14:J14" si="3">F15</f>
        <v>891200</v>
      </c>
      <c r="G14" s="8">
        <f t="shared" si="3"/>
        <v>891200</v>
      </c>
      <c r="H14" s="8">
        <f t="shared" si="3"/>
        <v>891200</v>
      </c>
      <c r="I14" s="8">
        <f t="shared" si="3"/>
        <v>891200</v>
      </c>
      <c r="J14" s="8">
        <f t="shared" si="3"/>
        <v>891200</v>
      </c>
    </row>
    <row r="15" spans="1:10" x14ac:dyDescent="0.3">
      <c r="A15" s="11"/>
      <c r="B15" s="12"/>
      <c r="C15" s="11"/>
      <c r="D15" s="3" t="s">
        <v>13</v>
      </c>
      <c r="E15" s="6">
        <f>891200+250000</f>
        <v>1141200</v>
      </c>
      <c r="F15" s="6">
        <v>891200</v>
      </c>
      <c r="G15" s="6">
        <v>891200</v>
      </c>
      <c r="H15" s="6">
        <v>891200</v>
      </c>
      <c r="I15" s="6">
        <v>891200</v>
      </c>
      <c r="J15" s="6">
        <v>891200</v>
      </c>
    </row>
    <row r="16" spans="1:10" ht="26.4" x14ac:dyDescent="0.3">
      <c r="A16" s="10" t="s">
        <v>18</v>
      </c>
      <c r="B16" s="12"/>
      <c r="C16" s="10" t="s">
        <v>19</v>
      </c>
      <c r="D16" s="7" t="s">
        <v>9</v>
      </c>
      <c r="E16" s="8">
        <f>E17</f>
        <v>646800</v>
      </c>
      <c r="F16" s="8">
        <f t="shared" ref="F16:J16" si="4">F17</f>
        <v>396800</v>
      </c>
      <c r="G16" s="8">
        <f t="shared" si="4"/>
        <v>396800</v>
      </c>
      <c r="H16" s="8">
        <f t="shared" si="4"/>
        <v>396800</v>
      </c>
      <c r="I16" s="8">
        <f t="shared" si="4"/>
        <v>396800</v>
      </c>
      <c r="J16" s="8">
        <f t="shared" si="4"/>
        <v>396800</v>
      </c>
    </row>
    <row r="17" spans="1:10" x14ac:dyDescent="0.3">
      <c r="A17" s="11"/>
      <c r="B17" s="12"/>
      <c r="C17" s="11"/>
      <c r="D17" s="3" t="s">
        <v>13</v>
      </c>
      <c r="E17" s="6">
        <f>396800+250000</f>
        <v>646800</v>
      </c>
      <c r="F17" s="6">
        <v>396800</v>
      </c>
      <c r="G17" s="6">
        <v>396800</v>
      </c>
      <c r="H17" s="6">
        <v>396800</v>
      </c>
      <c r="I17" s="6">
        <v>396800</v>
      </c>
      <c r="J17" s="6">
        <v>396800</v>
      </c>
    </row>
    <row r="18" spans="1:10" ht="26.4" x14ac:dyDescent="0.3">
      <c r="A18" s="10" t="s">
        <v>20</v>
      </c>
      <c r="B18" s="12"/>
      <c r="C18" s="10" t="s">
        <v>21</v>
      </c>
      <c r="D18" s="7" t="s">
        <v>9</v>
      </c>
      <c r="E18" s="8">
        <f>E19</f>
        <v>12000</v>
      </c>
      <c r="F18" s="8">
        <f t="shared" ref="F18:J18" si="5">F19</f>
        <v>12000</v>
      </c>
      <c r="G18" s="8">
        <f t="shared" si="5"/>
        <v>12000</v>
      </c>
      <c r="H18" s="8">
        <f t="shared" si="5"/>
        <v>12000</v>
      </c>
      <c r="I18" s="8">
        <f t="shared" si="5"/>
        <v>12000</v>
      </c>
      <c r="J18" s="8">
        <f t="shared" si="5"/>
        <v>12000</v>
      </c>
    </row>
    <row r="19" spans="1:10" x14ac:dyDescent="0.3">
      <c r="A19" s="11"/>
      <c r="B19" s="11"/>
      <c r="C19" s="11"/>
      <c r="D19" s="3" t="s">
        <v>13</v>
      </c>
      <c r="E19" s="6">
        <v>12000</v>
      </c>
      <c r="F19" s="6">
        <v>12000</v>
      </c>
      <c r="G19" s="6">
        <v>12000</v>
      </c>
      <c r="H19" s="6">
        <v>12000</v>
      </c>
      <c r="I19" s="6">
        <v>12000</v>
      </c>
      <c r="J19" s="6">
        <v>12000</v>
      </c>
    </row>
    <row r="20" spans="1:10" ht="35.25" customHeight="1" x14ac:dyDescent="0.3">
      <c r="A20" s="9">
        <v>3</v>
      </c>
      <c r="B20" s="10" t="s">
        <v>22</v>
      </c>
      <c r="C20" s="9" t="s">
        <v>23</v>
      </c>
      <c r="D20" s="7" t="s">
        <v>9</v>
      </c>
      <c r="E20" s="8">
        <f>E22+E24+E26+E28</f>
        <v>309300585.30000001</v>
      </c>
      <c r="F20" s="8">
        <f t="shared" ref="F20:J20" si="6">F22+F24+F26+F28</f>
        <v>295964983.04000002</v>
      </c>
      <c r="G20" s="8">
        <f t="shared" si="6"/>
        <v>295964983.04000002</v>
      </c>
      <c r="H20" s="8">
        <f t="shared" si="6"/>
        <v>295964983.04000002</v>
      </c>
      <c r="I20" s="8">
        <f t="shared" si="6"/>
        <v>295964983.04000002</v>
      </c>
      <c r="J20" s="8">
        <f t="shared" si="6"/>
        <v>295964983.04000002</v>
      </c>
    </row>
    <row r="21" spans="1:10" ht="37.5" customHeight="1" x14ac:dyDescent="0.3">
      <c r="A21" s="9"/>
      <c r="B21" s="12"/>
      <c r="C21" s="9"/>
      <c r="D21" s="3" t="s">
        <v>13</v>
      </c>
      <c r="E21" s="6">
        <f>+E23+E25+E27+E29</f>
        <v>309300585.30000001</v>
      </c>
      <c r="F21" s="6">
        <f t="shared" ref="F21:J21" si="7">+F23+F25+F27+F29</f>
        <v>295964983.04000002</v>
      </c>
      <c r="G21" s="6">
        <f t="shared" si="7"/>
        <v>295964983.04000002</v>
      </c>
      <c r="H21" s="6">
        <f t="shared" si="7"/>
        <v>295964983.04000002</v>
      </c>
      <c r="I21" s="6">
        <f t="shared" si="7"/>
        <v>295964983.04000002</v>
      </c>
      <c r="J21" s="6">
        <f t="shared" si="7"/>
        <v>295964983.04000002</v>
      </c>
    </row>
    <row r="22" spans="1:10" ht="26.4" x14ac:dyDescent="0.3">
      <c r="A22" s="9" t="s">
        <v>24</v>
      </c>
      <c r="B22" s="12"/>
      <c r="C22" s="9" t="s">
        <v>17</v>
      </c>
      <c r="D22" s="7" t="s">
        <v>9</v>
      </c>
      <c r="E22" s="8">
        <f>E23</f>
        <v>142522123.25</v>
      </c>
      <c r="F22" s="8">
        <f t="shared" ref="F22:J22" si="8">F23</f>
        <v>130886520.99000001</v>
      </c>
      <c r="G22" s="8">
        <f t="shared" si="8"/>
        <v>130886520.99000001</v>
      </c>
      <c r="H22" s="8">
        <f t="shared" si="8"/>
        <v>130886520.99000001</v>
      </c>
      <c r="I22" s="8">
        <f t="shared" si="8"/>
        <v>130886520.99000001</v>
      </c>
      <c r="J22" s="8">
        <f t="shared" si="8"/>
        <v>130886520.99000001</v>
      </c>
    </row>
    <row r="23" spans="1:10" x14ac:dyDescent="0.3">
      <c r="A23" s="9"/>
      <c r="B23" s="12"/>
      <c r="C23" s="9"/>
      <c r="D23" s="3" t="s">
        <v>13</v>
      </c>
      <c r="E23" s="6">
        <f>152038730.25-9516607</f>
        <v>142522123.25</v>
      </c>
      <c r="F23" s="6">
        <f>140403127.99-9516607</f>
        <v>130886520.99000001</v>
      </c>
      <c r="G23" s="6">
        <f t="shared" ref="G23:J23" si="9">140403127.99-9516607</f>
        <v>130886520.99000001</v>
      </c>
      <c r="H23" s="6">
        <f t="shared" si="9"/>
        <v>130886520.99000001</v>
      </c>
      <c r="I23" s="6">
        <f t="shared" si="9"/>
        <v>130886520.99000001</v>
      </c>
      <c r="J23" s="6">
        <f t="shared" si="9"/>
        <v>130886520.99000001</v>
      </c>
    </row>
    <row r="24" spans="1:10" ht="26.4" x14ac:dyDescent="0.3">
      <c r="A24" s="9" t="s">
        <v>25</v>
      </c>
      <c r="B24" s="12"/>
      <c r="C24" s="9" t="s">
        <v>26</v>
      </c>
      <c r="D24" s="7" t="s">
        <v>9</v>
      </c>
      <c r="E24" s="8">
        <f>E25</f>
        <v>25725650.129999999</v>
      </c>
      <c r="F24" s="8">
        <f t="shared" ref="F24:J24" si="10">F25</f>
        <v>25725650.129999999</v>
      </c>
      <c r="G24" s="8">
        <f t="shared" si="10"/>
        <v>25725650.129999999</v>
      </c>
      <c r="H24" s="8">
        <f t="shared" si="10"/>
        <v>25725650.129999999</v>
      </c>
      <c r="I24" s="8">
        <f t="shared" si="10"/>
        <v>25725650.129999999</v>
      </c>
      <c r="J24" s="8">
        <f t="shared" si="10"/>
        <v>25725650.129999999</v>
      </c>
    </row>
    <row r="25" spans="1:10" x14ac:dyDescent="0.3">
      <c r="A25" s="9"/>
      <c r="B25" s="12"/>
      <c r="C25" s="9"/>
      <c r="D25" s="3" t="s">
        <v>13</v>
      </c>
      <c r="E25" s="6">
        <v>25725650.129999999</v>
      </c>
      <c r="F25" s="6">
        <v>25725650.129999999</v>
      </c>
      <c r="G25" s="6">
        <v>25725650.129999999</v>
      </c>
      <c r="H25" s="6">
        <v>25725650.129999999</v>
      </c>
      <c r="I25" s="6">
        <v>25725650.129999999</v>
      </c>
      <c r="J25" s="6">
        <v>25725650.129999999</v>
      </c>
    </row>
    <row r="26" spans="1:10" ht="26.4" x14ac:dyDescent="0.3">
      <c r="A26" s="9" t="s">
        <v>27</v>
      </c>
      <c r="B26" s="12"/>
      <c r="C26" s="9" t="s">
        <v>28</v>
      </c>
      <c r="D26" s="7" t="s">
        <v>9</v>
      </c>
      <c r="E26" s="8">
        <f>E27</f>
        <v>99452806.780000001</v>
      </c>
      <c r="F26" s="8">
        <f t="shared" ref="F26:J26" si="11">F27</f>
        <v>97752806.780000001</v>
      </c>
      <c r="G26" s="8">
        <f t="shared" si="11"/>
        <v>97752806.780000001</v>
      </c>
      <c r="H26" s="8">
        <f t="shared" si="11"/>
        <v>97752806.780000001</v>
      </c>
      <c r="I26" s="8">
        <f t="shared" si="11"/>
        <v>97752806.780000001</v>
      </c>
      <c r="J26" s="8">
        <f t="shared" si="11"/>
        <v>97752806.780000001</v>
      </c>
    </row>
    <row r="27" spans="1:10" x14ac:dyDescent="0.3">
      <c r="A27" s="9"/>
      <c r="B27" s="12"/>
      <c r="C27" s="9"/>
      <c r="D27" s="3" t="s">
        <v>13</v>
      </c>
      <c r="E27" s="6">
        <f>97752806.78+1700000</f>
        <v>99452806.780000001</v>
      </c>
      <c r="F27" s="6">
        <v>97752806.780000001</v>
      </c>
      <c r="G27" s="6">
        <v>97752806.780000001</v>
      </c>
      <c r="H27" s="6">
        <v>97752806.780000001</v>
      </c>
      <c r="I27" s="6">
        <v>97752806.780000001</v>
      </c>
      <c r="J27" s="6">
        <v>97752806.780000001</v>
      </c>
    </row>
    <row r="28" spans="1:10" ht="26.4" x14ac:dyDescent="0.3">
      <c r="A28" s="9" t="s">
        <v>29</v>
      </c>
      <c r="B28" s="12"/>
      <c r="C28" s="9" t="s">
        <v>30</v>
      </c>
      <c r="D28" s="7" t="s">
        <v>9</v>
      </c>
      <c r="E28" s="8">
        <f>E29</f>
        <v>41600005.140000001</v>
      </c>
      <c r="F28" s="8">
        <f t="shared" ref="F28:J28" si="12">F29</f>
        <v>41600005.140000001</v>
      </c>
      <c r="G28" s="8">
        <f t="shared" si="12"/>
        <v>41600005.140000001</v>
      </c>
      <c r="H28" s="8">
        <f t="shared" si="12"/>
        <v>41600005.140000001</v>
      </c>
      <c r="I28" s="8">
        <f t="shared" si="12"/>
        <v>41600005.140000001</v>
      </c>
      <c r="J28" s="8">
        <f t="shared" si="12"/>
        <v>41600005.140000001</v>
      </c>
    </row>
    <row r="29" spans="1:10" x14ac:dyDescent="0.3">
      <c r="A29" s="9"/>
      <c r="B29" s="11"/>
      <c r="C29" s="9"/>
      <c r="D29" s="3" t="s">
        <v>13</v>
      </c>
      <c r="E29" s="6">
        <v>41600005.140000001</v>
      </c>
      <c r="F29" s="6">
        <v>41600005.140000001</v>
      </c>
      <c r="G29" s="6">
        <v>41600005.140000001</v>
      </c>
      <c r="H29" s="6">
        <v>41600005.140000001</v>
      </c>
      <c r="I29" s="6">
        <v>41600005.140000001</v>
      </c>
      <c r="J29" s="6">
        <v>41600005.140000001</v>
      </c>
    </row>
    <row r="30" spans="1:10" ht="26.4" x14ac:dyDescent="0.3">
      <c r="A30" s="9">
        <v>4</v>
      </c>
      <c r="B30" s="9" t="s">
        <v>31</v>
      </c>
      <c r="C30" s="9" t="s">
        <v>32</v>
      </c>
      <c r="D30" s="7" t="s">
        <v>9</v>
      </c>
      <c r="E30" s="8">
        <f>E31</f>
        <v>5000000</v>
      </c>
      <c r="F30" s="8">
        <f t="shared" ref="F30:J30" si="13">F31</f>
        <v>5000000</v>
      </c>
      <c r="G30" s="8">
        <f t="shared" si="13"/>
        <v>5000000</v>
      </c>
      <c r="H30" s="8">
        <f t="shared" si="13"/>
        <v>5000000</v>
      </c>
      <c r="I30" s="8">
        <f t="shared" si="13"/>
        <v>5000000</v>
      </c>
      <c r="J30" s="8">
        <f t="shared" si="13"/>
        <v>5000000</v>
      </c>
    </row>
    <row r="31" spans="1:10" ht="23.25" customHeight="1" x14ac:dyDescent="0.3">
      <c r="A31" s="9"/>
      <c r="B31" s="9"/>
      <c r="C31" s="9"/>
      <c r="D31" s="3" t="s">
        <v>13</v>
      </c>
      <c r="E31" s="6">
        <f>4000000+1000000</f>
        <v>5000000</v>
      </c>
      <c r="F31" s="6">
        <v>5000000</v>
      </c>
      <c r="G31" s="6">
        <v>5000000</v>
      </c>
      <c r="H31" s="6">
        <v>5000000</v>
      </c>
      <c r="I31" s="6">
        <v>5000000</v>
      </c>
      <c r="J31" s="6">
        <v>5000000</v>
      </c>
    </row>
    <row r="32" spans="1:10" ht="26.4" x14ac:dyDescent="0.3">
      <c r="A32" s="9">
        <v>5</v>
      </c>
      <c r="B32" s="9" t="s">
        <v>33</v>
      </c>
      <c r="C32" s="9" t="s">
        <v>34</v>
      </c>
      <c r="D32" s="7" t="s">
        <v>9</v>
      </c>
      <c r="E32" s="8">
        <f>E33</f>
        <v>32000</v>
      </c>
      <c r="F32" s="8">
        <f t="shared" ref="F32:J32" si="14">F33</f>
        <v>32000</v>
      </c>
      <c r="G32" s="8">
        <f t="shared" si="14"/>
        <v>32000</v>
      </c>
      <c r="H32" s="8">
        <f t="shared" si="14"/>
        <v>32000</v>
      </c>
      <c r="I32" s="8">
        <f t="shared" si="14"/>
        <v>32000</v>
      </c>
      <c r="J32" s="8">
        <f t="shared" si="14"/>
        <v>32000</v>
      </c>
    </row>
    <row r="33" spans="1:10" x14ac:dyDescent="0.3">
      <c r="A33" s="9"/>
      <c r="B33" s="9"/>
      <c r="C33" s="9"/>
      <c r="D33" s="3" t="s">
        <v>13</v>
      </c>
      <c r="E33" s="6">
        <v>32000</v>
      </c>
      <c r="F33" s="6">
        <v>32000</v>
      </c>
      <c r="G33" s="6">
        <v>32000</v>
      </c>
      <c r="H33" s="6">
        <v>32000</v>
      </c>
      <c r="I33" s="6">
        <v>32000</v>
      </c>
      <c r="J33" s="6">
        <v>32000</v>
      </c>
    </row>
    <row r="34" spans="1:10" ht="26.4" x14ac:dyDescent="0.3">
      <c r="A34" s="9">
        <v>6</v>
      </c>
      <c r="B34" s="9" t="s">
        <v>35</v>
      </c>
      <c r="C34" s="9" t="s">
        <v>19</v>
      </c>
      <c r="D34" s="7" t="s">
        <v>9</v>
      </c>
      <c r="E34" s="8">
        <f>E35</f>
        <v>400000</v>
      </c>
      <c r="F34" s="8">
        <f t="shared" ref="F34:J34" si="15">F35</f>
        <v>400000</v>
      </c>
      <c r="G34" s="8">
        <f t="shared" si="15"/>
        <v>400000</v>
      </c>
      <c r="H34" s="8">
        <f t="shared" si="15"/>
        <v>400000</v>
      </c>
      <c r="I34" s="8">
        <f t="shared" si="15"/>
        <v>400000</v>
      </c>
      <c r="J34" s="8">
        <f t="shared" si="15"/>
        <v>400000</v>
      </c>
    </row>
    <row r="35" spans="1:10" x14ac:dyDescent="0.3">
      <c r="A35" s="9"/>
      <c r="B35" s="9"/>
      <c r="C35" s="9"/>
      <c r="D35" s="3" t="s">
        <v>13</v>
      </c>
      <c r="E35" s="6">
        <v>400000</v>
      </c>
      <c r="F35" s="6">
        <v>400000</v>
      </c>
      <c r="G35" s="6">
        <v>400000</v>
      </c>
      <c r="H35" s="6">
        <v>400000</v>
      </c>
      <c r="I35" s="6">
        <v>400000</v>
      </c>
      <c r="J35" s="6">
        <v>400000</v>
      </c>
    </row>
  </sheetData>
  <mergeCells count="41">
    <mergeCell ref="H1:J1"/>
    <mergeCell ref="A3:J3"/>
    <mergeCell ref="A5:A6"/>
    <mergeCell ref="B5:B6"/>
    <mergeCell ref="C5:C6"/>
    <mergeCell ref="D5:D6"/>
    <mergeCell ref="E5:J5"/>
    <mergeCell ref="A12:A13"/>
    <mergeCell ref="B12:B19"/>
    <mergeCell ref="C12:C13"/>
    <mergeCell ref="A14:A15"/>
    <mergeCell ref="C14:C15"/>
    <mergeCell ref="A8:B9"/>
    <mergeCell ref="C8:C9"/>
    <mergeCell ref="A10:A11"/>
    <mergeCell ref="B10:B11"/>
    <mergeCell ref="C10:C11"/>
    <mergeCell ref="A30:A31"/>
    <mergeCell ref="B30:B31"/>
    <mergeCell ref="C30:C31"/>
    <mergeCell ref="A16:A17"/>
    <mergeCell ref="C16:C17"/>
    <mergeCell ref="A18:A19"/>
    <mergeCell ref="C18:C19"/>
    <mergeCell ref="A20:A21"/>
    <mergeCell ref="B20:B29"/>
    <mergeCell ref="C20:C21"/>
    <mergeCell ref="A22:A23"/>
    <mergeCell ref="C22:C23"/>
    <mergeCell ref="A24:A25"/>
    <mergeCell ref="C24:C25"/>
    <mergeCell ref="A26:A27"/>
    <mergeCell ref="C26:C27"/>
    <mergeCell ref="A28:A29"/>
    <mergeCell ref="C28:C29"/>
    <mergeCell ref="A32:A33"/>
    <mergeCell ref="B32:B33"/>
    <mergeCell ref="C32:C33"/>
    <mergeCell ref="A34:A35"/>
    <mergeCell ref="B34:B35"/>
    <mergeCell ref="C34:C3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dcterms:created xsi:type="dcterms:W3CDTF">2026-02-09T00:15:35Z</dcterms:created>
  <dcterms:modified xsi:type="dcterms:W3CDTF">2026-02-19T03:37:23Z</dcterms:modified>
</cp:coreProperties>
</file>