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FC8BA600-0B21-47F0-A18C-0CCA3B2BF98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definedNames>
    <definedName name="_xlnm.Print_Area" localSheetId="0">Лист1!$A$1:$O$37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1" i="1" l="1"/>
  <c r="N20" i="1"/>
  <c r="N19" i="1"/>
  <c r="N18" i="1"/>
  <c r="K18" i="1" l="1"/>
  <c r="L21" i="1" l="1"/>
  <c r="L20" i="1"/>
  <c r="L19" i="1"/>
  <c r="L18" i="1"/>
  <c r="K19" i="1" l="1"/>
  <c r="M19" i="1"/>
  <c r="J26" i="1"/>
  <c r="K20" i="1"/>
  <c r="M20" i="1"/>
  <c r="J20" i="1"/>
  <c r="K21" i="1"/>
  <c r="M21" i="1"/>
  <c r="J21" i="1"/>
  <c r="M18" i="1"/>
  <c r="J18" i="1"/>
  <c r="J19" i="1" l="1"/>
</calcChain>
</file>

<file path=xl/sharedStrings.xml><?xml version="1.0" encoding="utf-8"?>
<sst xmlns="http://schemas.openxmlformats.org/spreadsheetml/2006/main" count="85" uniqueCount="51">
  <si>
    <t>№ пп</t>
  </si>
  <si>
    <t xml:space="preserve">Наименование целевого показателя </t>
  </si>
  <si>
    <t>Значения целевых показателей</t>
  </si>
  <si>
    <t>плановый период</t>
  </si>
  <si>
    <t>Доля светофорных объектов, в отношении которых выполнен плановый ремонт и проведено обслуживание, в общем количестве светофорных объектов</t>
  </si>
  <si>
    <t xml:space="preserve">% </t>
  </si>
  <si>
    <t>Доля систем видеонаблюдения, в отношении которых проведены работы по техническому обслуживанию и монтажу, в общем количестве систем видеонаблюдения</t>
  </si>
  <si>
    <t>Доля дорожных знаков, в отношении которых выполнен плановый ремонт и проведено обслуживание, в общем количестве дорожных знаков</t>
  </si>
  <si>
    <t>%</t>
  </si>
  <si>
    <t>Доля нанесенной дорожной разметки в общем количестве необходимой дорожной разметки</t>
  </si>
  <si>
    <t>Количество приобретенных учебно-методических, наглядных пособий, поощрительных призов, освещающих вопросы безопасности дорожного движения</t>
  </si>
  <si>
    <t>ед.</t>
  </si>
  <si>
    <t>Количество обустроенных пешеходных переходов</t>
  </si>
  <si>
    <t>Количество дорожных знаков, которые приведены в соответствие и содержатся согласно ГОСТ Р 52289-2019</t>
  </si>
  <si>
    <t>м2</t>
  </si>
  <si>
    <t>Количество ликвидированных мест концентрации дорожно-транспортных происшествий на автомобильных дорогах общего пользования местного значения</t>
  </si>
  <si>
    <t>Количество установленных дорожных ограждений</t>
  </si>
  <si>
    <t>п. м.</t>
  </si>
  <si>
    <t>Количество обустроенных искусственных дорожных неровностей на автомобильных дорогах города</t>
  </si>
  <si>
    <t>Количество обустроенных остановочных пунктов города</t>
  </si>
  <si>
    <t>Приложение 1</t>
  </si>
  <si>
    <t>Количество систем видеонаблюдения, на которых выполнены работы по техническому обслуживанию и монтажу</t>
  </si>
  <si>
    <t>Количество модернизированных нерегулируемых пешеходных переходов, прилегающих непосредственно к образовательным организациям.</t>
  </si>
  <si>
    <t>».</t>
  </si>
  <si>
    <t>к постановлению администрации города Усолье-Сибирское</t>
  </si>
  <si>
    <t>2019 год</t>
  </si>
  <si>
    <t>2020 год</t>
  </si>
  <si>
    <t>2021 год</t>
  </si>
  <si>
    <t>2022 год</t>
  </si>
  <si>
    <t>Количество нанесенной дорожной разметки</t>
  </si>
  <si>
    <t>2026 год (прогноз)</t>
  </si>
  <si>
    <t>Ед. 
изм.</t>
  </si>
  <si>
    <t>2023 год</t>
  </si>
  <si>
    <t>2017 год</t>
  </si>
  <si>
    <t>2018 год</t>
  </si>
  <si>
    <t>-</t>
  </si>
  <si>
    <t xml:space="preserve">Количество светофорных объектов, устройство, содержание и ремонт которых выполнен </t>
  </si>
  <si>
    <t>2027 год (прогноз)</t>
  </si>
  <si>
    <t xml:space="preserve">Мэр города </t>
  </si>
  <si>
    <t>М.В. Торопкин</t>
  </si>
  <si>
    <t>Сведения о составе и значениях целевых показателей муниципальной программы города Усолье-Сибирское 
"Безопасность дорожного движения города Усолье-Сибирское" на 2019-2027 годы</t>
  </si>
  <si>
    <t>Муниципальная программа города Усолье-Сибирское "Безопасность дорожного движения города Усолье-Сибирское" на 2019-2027 годы</t>
  </si>
  <si>
    <t>Подпрограмма "Повышение безопасности дорожного движения города Усолье-Сибирское" на 2019-2027 годы</t>
  </si>
  <si>
    <t>Количество разработанной проектно-сметной документации</t>
  </si>
  <si>
    <t xml:space="preserve">Количество светофоров, устройство, содержание и ремонт которых выполнен </t>
  </si>
  <si>
    <t xml:space="preserve">к муниципальной программе города Усолье-Сибирское </t>
  </si>
  <si>
    <t>Безопасность дорожного движения города Усолье-Сибирское на 2019-2027 годы</t>
  </si>
  <si>
    <t>2024 год</t>
  </si>
  <si>
    <t>«Приложение 1</t>
  </si>
  <si>
    <t xml:space="preserve">2025 год </t>
  </si>
  <si>
    <t>от 26.12.2025 г. №2475-па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</si>
</sst>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0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Calibri"/>
      <family val="2"/>
      <charset val="204"/>
      <scheme val="minor"/>
    </font>
    <font>
      <sz val="8"/>
      <name val="Calibri"/>
      <family val="2"/>
      <scheme val="minor"/>
    </font>
    <font>
      <b/>
      <sz val="16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/>
    </xf>
    <xf numFmtId="0" fontId="3" fillId="2" borderId="0" xfId="0" applyFont="1" applyFill="1"/>
    <xf numFmtId="2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1" fillId="2" borderId="0" xfId="0" applyFont="1" applyFill="1" applyAlignment="1">
      <alignment horizontal="right"/>
    </xf>
    <xf numFmtId="0" fontId="4" fillId="2" borderId="0" xfId="0" applyFont="1" applyFill="1"/>
    <xf numFmtId="0" fontId="4" fillId="2" borderId="0" xfId="0" applyFont="1" applyFill="1" applyAlignment="1">
      <alignment horizontal="right"/>
    </xf>
    <xf numFmtId="0" fontId="2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right" vertical="center"/>
    </xf>
    <xf numFmtId="0" fontId="4" fillId="2" borderId="0" xfId="0" applyFont="1" applyFill="1" applyAlignment="1">
      <alignment horizontal="right" vertical="center" wrapText="1"/>
    </xf>
    <xf numFmtId="0" fontId="1" fillId="2" borderId="2" xfId="0" applyFont="1" applyFill="1" applyBorder="1" applyAlignment="1">
      <alignment horizontal="center" vertical="center" wrapText="1"/>
    </xf>
    <xf numFmtId="2" fontId="3" fillId="2" borderId="0" xfId="0" applyNumberFormat="1" applyFont="1" applyFill="1" applyAlignment="1">
      <alignment horizontal="center" vertical="center"/>
    </xf>
    <xf numFmtId="164" fontId="3" fillId="2" borderId="0" xfId="0" applyNumberFormat="1" applyFont="1" applyFill="1" applyAlignment="1">
      <alignment horizontal="left" vertical="center"/>
    </xf>
    <xf numFmtId="164" fontId="7" fillId="2" borderId="0" xfId="0" applyNumberFormat="1" applyFont="1" applyFill="1" applyAlignment="1">
      <alignment vertical="center" wrapText="1"/>
    </xf>
    <xf numFmtId="0" fontId="4" fillId="2" borderId="0" xfId="0" applyFont="1" applyFill="1" applyAlignment="1">
      <alignment horizontal="left" vertical="center"/>
    </xf>
    <xf numFmtId="3" fontId="3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2" fontId="3" fillId="2" borderId="0" xfId="0" applyNumberFormat="1" applyFont="1" applyFill="1" applyAlignment="1">
      <alignment horizontal="left" vertical="center"/>
    </xf>
    <xf numFmtId="4" fontId="1" fillId="2" borderId="1" xfId="0" applyNumberFormat="1" applyFont="1" applyFill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/>
    </xf>
    <xf numFmtId="4" fontId="3" fillId="2" borderId="0" xfId="0" applyNumberFormat="1" applyFont="1" applyFill="1" applyAlignment="1">
      <alignment horizontal="center" vertical="center"/>
    </xf>
    <xf numFmtId="4" fontId="1" fillId="2" borderId="0" xfId="0" applyNumberFormat="1" applyFont="1" applyFill="1" applyAlignment="1">
      <alignment horizontal="left" vertical="center" wrapText="1"/>
    </xf>
    <xf numFmtId="0" fontId="8" fillId="2" borderId="0" xfId="0" applyFont="1" applyFill="1" applyAlignment="1">
      <alignment wrapText="1"/>
    </xf>
    <xf numFmtId="0" fontId="3" fillId="2" borderId="0" xfId="0" applyFont="1" applyFill="1" applyAlignment="1">
      <alignment horizontal="left" vertical="center"/>
    </xf>
    <xf numFmtId="9" fontId="7" fillId="2" borderId="0" xfId="0" applyNumberFormat="1" applyFont="1" applyFill="1" applyAlignment="1">
      <alignment horizontal="center" vertical="center"/>
    </xf>
    <xf numFmtId="0" fontId="1" fillId="2" borderId="0" xfId="0" applyFont="1" applyFill="1" applyAlignment="1">
      <alignment horizontal="left" wrapText="1"/>
    </xf>
    <xf numFmtId="0" fontId="9" fillId="2" borderId="0" xfId="0" applyFont="1" applyFill="1"/>
    <xf numFmtId="0" fontId="3" fillId="2" borderId="0" xfId="0" applyFont="1" applyFill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3" fillId="2" borderId="3" xfId="0" applyFont="1" applyFill="1" applyBorder="1"/>
    <xf numFmtId="2" fontId="1" fillId="2" borderId="1" xfId="0" applyNumberFormat="1" applyFont="1" applyFill="1" applyBorder="1" applyAlignment="1">
      <alignment horizontal="center" vertical="center" wrapText="1"/>
    </xf>
    <xf numFmtId="2" fontId="3" fillId="2" borderId="1" xfId="0" applyNumberFormat="1" applyFont="1" applyFill="1" applyBorder="1"/>
    <xf numFmtId="0" fontId="3" fillId="2" borderId="1" xfId="0" applyFont="1" applyFill="1" applyBorder="1"/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3" fillId="2" borderId="5" xfId="0" applyFont="1" applyFill="1" applyBorder="1"/>
    <xf numFmtId="0" fontId="3" fillId="2" borderId="6" xfId="0" applyFont="1" applyFill="1" applyBorder="1"/>
    <xf numFmtId="0" fontId="1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top" wrapText="1"/>
    </xf>
    <xf numFmtId="0" fontId="3" fillId="2" borderId="0" xfId="0" applyFont="1" applyFill="1"/>
    <xf numFmtId="0" fontId="1" fillId="2" borderId="2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7"/>
  <sheetViews>
    <sheetView tabSelected="1" zoomScaleNormal="100" workbookViewId="0">
      <selection activeCell="M5" sqref="M5"/>
    </sheetView>
  </sheetViews>
  <sheetFormatPr defaultColWidth="9.109375" defaultRowHeight="14.4" x14ac:dyDescent="0.3"/>
  <cols>
    <col min="1" max="1" width="5.109375" style="11" customWidth="1"/>
    <col min="2" max="2" width="36.88671875" style="4" customWidth="1"/>
    <col min="3" max="3" width="5.88671875" style="4" customWidth="1"/>
    <col min="4" max="14" width="8.6640625" style="4" customWidth="1"/>
    <col min="15" max="15" width="4.88671875" style="12" customWidth="1"/>
    <col min="16" max="16" width="13.5546875" style="4" customWidth="1"/>
    <col min="17" max="17" width="56.88671875" style="4" customWidth="1"/>
    <col min="18" max="18" width="47" style="4" customWidth="1"/>
    <col min="19" max="16384" width="9.109375" style="4"/>
  </cols>
  <sheetData>
    <row r="1" spans="1:14" x14ac:dyDescent="0.3">
      <c r="J1" s="7"/>
      <c r="K1" s="7"/>
      <c r="L1" s="7"/>
      <c r="M1" s="7"/>
      <c r="N1" s="7" t="s">
        <v>20</v>
      </c>
    </row>
    <row r="2" spans="1:14" x14ac:dyDescent="0.3">
      <c r="H2" s="7"/>
      <c r="I2" s="7"/>
      <c r="J2" s="7"/>
      <c r="K2" s="7"/>
      <c r="L2" s="7"/>
      <c r="M2" s="7"/>
      <c r="N2" s="7" t="s">
        <v>24</v>
      </c>
    </row>
    <row r="3" spans="1:14" x14ac:dyDescent="0.3">
      <c r="I3" s="7"/>
      <c r="J3" s="7"/>
      <c r="K3" s="7"/>
      <c r="L3" s="7"/>
      <c r="M3" s="7"/>
      <c r="N3" s="7" t="s">
        <v>50</v>
      </c>
    </row>
    <row r="5" spans="1:14" ht="13.5" customHeight="1" x14ac:dyDescent="0.3">
      <c r="G5" s="13"/>
      <c r="H5" s="10"/>
      <c r="I5" s="10"/>
      <c r="K5" s="7"/>
      <c r="L5" s="7"/>
      <c r="M5" s="7"/>
      <c r="N5" s="7" t="s">
        <v>48</v>
      </c>
    </row>
    <row r="6" spans="1:14" ht="18.75" customHeight="1" x14ac:dyDescent="0.3">
      <c r="F6" s="14"/>
      <c r="H6" s="13"/>
      <c r="I6" s="13"/>
      <c r="J6" s="13"/>
      <c r="K6" s="13"/>
      <c r="L6" s="13"/>
      <c r="M6" s="13"/>
      <c r="N6" s="13" t="s">
        <v>45</v>
      </c>
    </row>
    <row r="7" spans="1:14" x14ac:dyDescent="0.3">
      <c r="J7" s="10"/>
      <c r="M7" s="8"/>
      <c r="N7" s="7" t="s">
        <v>46</v>
      </c>
    </row>
    <row r="8" spans="1:14" x14ac:dyDescent="0.3">
      <c r="M8" s="8"/>
      <c r="N8" s="9"/>
    </row>
    <row r="9" spans="1:14" ht="30" customHeight="1" x14ac:dyDescent="0.3">
      <c r="A9" s="51" t="s">
        <v>40</v>
      </c>
      <c r="B9" s="52"/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</row>
    <row r="11" spans="1:14" ht="15" customHeight="1" x14ac:dyDescent="0.3">
      <c r="A11" s="34" t="s">
        <v>0</v>
      </c>
      <c r="B11" s="34" t="s">
        <v>1</v>
      </c>
      <c r="C11" s="34" t="s">
        <v>31</v>
      </c>
      <c r="D11" s="39" t="s">
        <v>2</v>
      </c>
      <c r="E11" s="40"/>
      <c r="F11" s="40"/>
      <c r="G11" s="40"/>
      <c r="H11" s="40"/>
      <c r="I11" s="40"/>
      <c r="J11" s="40"/>
      <c r="K11" s="40"/>
      <c r="L11" s="40"/>
      <c r="M11" s="40"/>
      <c r="N11" s="41"/>
    </row>
    <row r="12" spans="1:14" ht="15" customHeight="1" x14ac:dyDescent="0.3">
      <c r="A12" s="34"/>
      <c r="B12" s="34"/>
      <c r="C12" s="34"/>
      <c r="D12" s="35" t="s">
        <v>33</v>
      </c>
      <c r="E12" s="35" t="s">
        <v>34</v>
      </c>
      <c r="F12" s="35" t="s">
        <v>25</v>
      </c>
      <c r="G12" s="35" t="s">
        <v>26</v>
      </c>
      <c r="H12" s="35" t="s">
        <v>27</v>
      </c>
      <c r="I12" s="35" t="s">
        <v>28</v>
      </c>
      <c r="J12" s="37" t="s">
        <v>32</v>
      </c>
      <c r="K12" s="53" t="s">
        <v>47</v>
      </c>
      <c r="L12" s="49" t="s">
        <v>49</v>
      </c>
      <c r="M12" s="48" t="s">
        <v>3</v>
      </c>
      <c r="N12" s="48"/>
    </row>
    <row r="13" spans="1:14" ht="26.4" x14ac:dyDescent="0.3">
      <c r="A13" s="34"/>
      <c r="B13" s="34"/>
      <c r="C13" s="34"/>
      <c r="D13" s="36"/>
      <c r="E13" s="36"/>
      <c r="F13" s="36"/>
      <c r="G13" s="36"/>
      <c r="H13" s="36"/>
      <c r="I13" s="36"/>
      <c r="J13" s="38"/>
      <c r="K13" s="38"/>
      <c r="L13" s="50"/>
      <c r="M13" s="2" t="s">
        <v>30</v>
      </c>
      <c r="N13" s="2" t="s">
        <v>37</v>
      </c>
    </row>
    <row r="14" spans="1:14" x14ac:dyDescent="0.3">
      <c r="A14" s="2">
        <v>1</v>
      </c>
      <c r="B14" s="2">
        <v>2</v>
      </c>
      <c r="C14" s="2">
        <v>3</v>
      </c>
      <c r="D14" s="2">
        <v>4</v>
      </c>
      <c r="E14" s="2">
        <v>5</v>
      </c>
      <c r="F14" s="2">
        <v>6</v>
      </c>
      <c r="G14" s="2">
        <v>7</v>
      </c>
      <c r="H14" s="1">
        <v>8</v>
      </c>
      <c r="I14" s="1">
        <v>9</v>
      </c>
      <c r="J14" s="1">
        <v>10</v>
      </c>
      <c r="K14" s="1">
        <v>11</v>
      </c>
      <c r="L14" s="1">
        <v>12</v>
      </c>
      <c r="M14" s="1">
        <v>13</v>
      </c>
      <c r="N14" s="1">
        <v>14</v>
      </c>
    </row>
    <row r="15" spans="1:14" ht="24" customHeight="1" x14ac:dyDescent="0.3">
      <c r="A15" s="42" t="s">
        <v>41</v>
      </c>
      <c r="B15" s="43"/>
      <c r="C15" s="43"/>
      <c r="D15" s="43"/>
      <c r="E15" s="43"/>
      <c r="F15" s="43"/>
      <c r="G15" s="43"/>
      <c r="H15" s="43"/>
      <c r="I15" s="43"/>
      <c r="J15" s="43"/>
      <c r="K15" s="43"/>
      <c r="L15" s="44"/>
      <c r="M15" s="44"/>
      <c r="N15" s="45"/>
    </row>
    <row r="16" spans="1:14" ht="59.25" customHeight="1" x14ac:dyDescent="0.3">
      <c r="A16" s="2">
        <v>1</v>
      </c>
      <c r="B16" s="6" t="s">
        <v>4</v>
      </c>
      <c r="C16" s="2" t="s">
        <v>5</v>
      </c>
      <c r="D16" s="2">
        <v>100</v>
      </c>
      <c r="E16" s="2">
        <v>100</v>
      </c>
      <c r="F16" s="2">
        <v>100</v>
      </c>
      <c r="G16" s="2">
        <v>100</v>
      </c>
      <c r="H16" s="2">
        <v>100</v>
      </c>
      <c r="I16" s="1">
        <v>100</v>
      </c>
      <c r="J16" s="1">
        <v>100</v>
      </c>
      <c r="K16" s="1">
        <v>100</v>
      </c>
      <c r="L16" s="1">
        <v>100</v>
      </c>
      <c r="M16" s="1">
        <v>100</v>
      </c>
      <c r="N16" s="1">
        <v>100</v>
      </c>
    </row>
    <row r="17" spans="1:18" ht="60" customHeight="1" x14ac:dyDescent="0.3">
      <c r="A17" s="2">
        <v>2</v>
      </c>
      <c r="B17" s="6" t="s">
        <v>6</v>
      </c>
      <c r="C17" s="2" t="s">
        <v>5</v>
      </c>
      <c r="D17" s="2">
        <v>100</v>
      </c>
      <c r="E17" s="2">
        <v>100</v>
      </c>
      <c r="F17" s="2">
        <v>100</v>
      </c>
      <c r="G17" s="2">
        <v>100</v>
      </c>
      <c r="H17" s="2">
        <v>100</v>
      </c>
      <c r="I17" s="2">
        <v>100</v>
      </c>
      <c r="J17" s="2">
        <v>100</v>
      </c>
      <c r="K17" s="2">
        <v>100</v>
      </c>
      <c r="L17" s="2">
        <v>100</v>
      </c>
      <c r="M17" s="2">
        <v>100</v>
      </c>
      <c r="N17" s="2">
        <v>100</v>
      </c>
    </row>
    <row r="18" spans="1:18" ht="58.5" customHeight="1" x14ac:dyDescent="0.3">
      <c r="A18" s="2">
        <v>3</v>
      </c>
      <c r="B18" s="6" t="s">
        <v>7</v>
      </c>
      <c r="C18" s="2" t="s">
        <v>8</v>
      </c>
      <c r="D18" s="2">
        <v>11</v>
      </c>
      <c r="E18" s="2">
        <v>7</v>
      </c>
      <c r="F18" s="2">
        <v>9.4</v>
      </c>
      <c r="G18" s="2">
        <v>4.8</v>
      </c>
      <c r="H18" s="2">
        <v>6.5</v>
      </c>
      <c r="I18" s="2">
        <v>3.3</v>
      </c>
      <c r="J18" s="2">
        <f>ROUND(J25*100/3150,1)</f>
        <v>3.4</v>
      </c>
      <c r="K18" s="2">
        <f>ROUND(K25*100/3150,1)</f>
        <v>3.6</v>
      </c>
      <c r="L18" s="2">
        <f t="shared" ref="L18" si="0">ROUND(L25*100/3150,1)</f>
        <v>3.6</v>
      </c>
      <c r="M18" s="2">
        <f t="shared" ref="M18:N18" si="1">ROUND(M25*100/3150,1)</f>
        <v>3.6</v>
      </c>
      <c r="N18" s="2">
        <f t="shared" si="1"/>
        <v>3.6</v>
      </c>
      <c r="P18" s="16"/>
      <c r="Q18" s="17"/>
      <c r="R18" s="18"/>
    </row>
    <row r="19" spans="1:18" ht="44.25" customHeight="1" x14ac:dyDescent="0.3">
      <c r="A19" s="2">
        <v>4</v>
      </c>
      <c r="B19" s="6" t="s">
        <v>9</v>
      </c>
      <c r="C19" s="2" t="s">
        <v>5</v>
      </c>
      <c r="D19" s="2">
        <v>8.6</v>
      </c>
      <c r="E19" s="2">
        <v>7.2</v>
      </c>
      <c r="F19" s="5">
        <v>8.4</v>
      </c>
      <c r="G19" s="5">
        <v>8.6</v>
      </c>
      <c r="H19" s="5">
        <v>18.399999999999999</v>
      </c>
      <c r="I19" s="5">
        <v>22.7</v>
      </c>
      <c r="J19" s="5">
        <f>ROUND(J26*100/66100,2)</f>
        <v>13.3</v>
      </c>
      <c r="K19" s="5">
        <f t="shared" ref="K19:M19" si="2">ROUND(K26*100/66100,2)</f>
        <v>11.81</v>
      </c>
      <c r="L19" s="5">
        <f t="shared" ref="L19" si="3">ROUND(L26*100/66100,2)</f>
        <v>16.309999999999999</v>
      </c>
      <c r="M19" s="5">
        <f t="shared" si="2"/>
        <v>5.62</v>
      </c>
      <c r="N19" s="5">
        <f t="shared" ref="N19" si="4">ROUND(N26*100/66100,2)</f>
        <v>5.62</v>
      </c>
      <c r="P19" s="16"/>
      <c r="Q19" s="19"/>
      <c r="R19" s="18"/>
    </row>
    <row r="20" spans="1:18" ht="58.5" customHeight="1" x14ac:dyDescent="0.3">
      <c r="A20" s="2">
        <v>5</v>
      </c>
      <c r="B20" s="6" t="s">
        <v>10</v>
      </c>
      <c r="C20" s="2" t="s">
        <v>11</v>
      </c>
      <c r="D20" s="2">
        <v>2211</v>
      </c>
      <c r="E20" s="2">
        <v>2188</v>
      </c>
      <c r="F20" s="2">
        <v>2100</v>
      </c>
      <c r="G20" s="2">
        <v>584</v>
      </c>
      <c r="H20" s="2">
        <v>12</v>
      </c>
      <c r="I20" s="2">
        <v>394</v>
      </c>
      <c r="J20" s="2">
        <f>J27</f>
        <v>218</v>
      </c>
      <c r="K20" s="2">
        <f t="shared" ref="K20:M20" si="5">K27</f>
        <v>88</v>
      </c>
      <c r="L20" s="2">
        <f t="shared" ref="L20" si="6">L27</f>
        <v>88</v>
      </c>
      <c r="M20" s="2">
        <f t="shared" si="5"/>
        <v>88</v>
      </c>
      <c r="N20" s="2">
        <f t="shared" ref="N20" si="7">N27</f>
        <v>88</v>
      </c>
      <c r="P20" s="20"/>
      <c r="Q20" s="12"/>
    </row>
    <row r="21" spans="1:18" ht="30.75" customHeight="1" x14ac:dyDescent="0.3">
      <c r="A21" s="2">
        <v>6</v>
      </c>
      <c r="B21" s="6" t="s">
        <v>12</v>
      </c>
      <c r="C21" s="2" t="s">
        <v>11</v>
      </c>
      <c r="D21" s="2">
        <v>1</v>
      </c>
      <c r="E21" s="2">
        <v>1</v>
      </c>
      <c r="F21" s="2">
        <v>6</v>
      </c>
      <c r="G21" s="2">
        <v>1</v>
      </c>
      <c r="H21" s="2">
        <v>1</v>
      </c>
      <c r="I21" s="2">
        <v>0</v>
      </c>
      <c r="J21" s="2">
        <f>J29</f>
        <v>1</v>
      </c>
      <c r="K21" s="2">
        <f t="shared" ref="K21:M21" si="8">K29</f>
        <v>0</v>
      </c>
      <c r="L21" s="2">
        <f t="shared" ref="L21" si="9">L29</f>
        <v>0</v>
      </c>
      <c r="M21" s="2">
        <f t="shared" si="8"/>
        <v>0</v>
      </c>
      <c r="N21" s="2">
        <f t="shared" ref="N21" si="10">N29</f>
        <v>0</v>
      </c>
      <c r="P21" s="20"/>
      <c r="Q21" s="12"/>
    </row>
    <row r="22" spans="1:18" ht="25.5" customHeight="1" x14ac:dyDescent="0.3">
      <c r="A22" s="42" t="s">
        <v>42</v>
      </c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4"/>
      <c r="M22" s="44"/>
      <c r="N22" s="45"/>
      <c r="Q22" s="12"/>
    </row>
    <row r="23" spans="1:18" ht="40.5" customHeight="1" x14ac:dyDescent="0.3">
      <c r="A23" s="2">
        <v>1</v>
      </c>
      <c r="B23" s="6" t="s">
        <v>36</v>
      </c>
      <c r="C23" s="2" t="s">
        <v>11</v>
      </c>
      <c r="D23" s="2">
        <v>8</v>
      </c>
      <c r="E23" s="2">
        <v>8</v>
      </c>
      <c r="F23" s="2">
        <v>8</v>
      </c>
      <c r="G23" s="2">
        <v>8</v>
      </c>
      <c r="H23" s="2">
        <v>8</v>
      </c>
      <c r="I23" s="1">
        <v>8</v>
      </c>
      <c r="J23" s="1">
        <v>8</v>
      </c>
      <c r="K23" s="1">
        <v>8</v>
      </c>
      <c r="L23" s="1">
        <v>16</v>
      </c>
      <c r="M23" s="1">
        <v>16</v>
      </c>
      <c r="N23" s="1">
        <v>16</v>
      </c>
      <c r="P23" s="12"/>
      <c r="Q23" s="21"/>
      <c r="R23" s="22"/>
    </row>
    <row r="24" spans="1:18" ht="40.5" customHeight="1" x14ac:dyDescent="0.3">
      <c r="A24" s="2">
        <v>2</v>
      </c>
      <c r="B24" s="6" t="s">
        <v>44</v>
      </c>
      <c r="C24" s="2" t="s">
        <v>11</v>
      </c>
      <c r="D24" s="2" t="s">
        <v>35</v>
      </c>
      <c r="E24" s="2" t="s">
        <v>35</v>
      </c>
      <c r="F24" s="2" t="s">
        <v>35</v>
      </c>
      <c r="G24" s="2" t="s">
        <v>35</v>
      </c>
      <c r="H24" s="2" t="s">
        <v>35</v>
      </c>
      <c r="I24" s="2" t="s">
        <v>35</v>
      </c>
      <c r="J24" s="2" t="s">
        <v>35</v>
      </c>
      <c r="K24" s="1">
        <v>20</v>
      </c>
      <c r="L24" s="1">
        <v>0</v>
      </c>
      <c r="M24" s="1">
        <v>0</v>
      </c>
      <c r="N24" s="1">
        <v>0</v>
      </c>
      <c r="P24" s="12"/>
      <c r="Q24" s="22"/>
      <c r="R24" s="22"/>
    </row>
    <row r="25" spans="1:18" ht="45" customHeight="1" x14ac:dyDescent="0.3">
      <c r="A25" s="2">
        <v>3</v>
      </c>
      <c r="B25" s="6" t="s">
        <v>13</v>
      </c>
      <c r="C25" s="2" t="s">
        <v>11</v>
      </c>
      <c r="D25" s="2">
        <v>342</v>
      </c>
      <c r="E25" s="2">
        <v>220</v>
      </c>
      <c r="F25" s="2">
        <v>296</v>
      </c>
      <c r="G25" s="2">
        <v>150</v>
      </c>
      <c r="H25" s="2">
        <v>206</v>
      </c>
      <c r="I25" s="1">
        <v>105</v>
      </c>
      <c r="J25" s="1">
        <v>106</v>
      </c>
      <c r="K25" s="1">
        <v>113</v>
      </c>
      <c r="L25" s="1">
        <v>113</v>
      </c>
      <c r="M25" s="1">
        <v>113</v>
      </c>
      <c r="N25" s="1">
        <v>113</v>
      </c>
      <c r="P25" s="20"/>
      <c r="Q25" s="23"/>
    </row>
    <row r="26" spans="1:18" ht="25.5" customHeight="1" x14ac:dyDescent="0.3">
      <c r="A26" s="2">
        <v>4</v>
      </c>
      <c r="B26" s="6" t="s">
        <v>29</v>
      </c>
      <c r="C26" s="2" t="s">
        <v>14</v>
      </c>
      <c r="D26" s="24">
        <v>4068</v>
      </c>
      <c r="E26" s="24">
        <v>4760</v>
      </c>
      <c r="F26" s="24">
        <v>5559.5</v>
      </c>
      <c r="G26" s="24">
        <v>5672.85</v>
      </c>
      <c r="H26" s="24">
        <v>12141.6</v>
      </c>
      <c r="I26" s="3">
        <v>15008</v>
      </c>
      <c r="J26" s="3">
        <f>(77.67374*1000)*0.1+1022</f>
        <v>8789.3739999999998</v>
      </c>
      <c r="K26" s="25">
        <v>7805</v>
      </c>
      <c r="L26" s="25">
        <v>10778</v>
      </c>
      <c r="M26" s="25">
        <v>3715</v>
      </c>
      <c r="N26" s="25">
        <v>3715</v>
      </c>
      <c r="P26" s="26"/>
      <c r="Q26" s="27"/>
      <c r="R26" s="28"/>
    </row>
    <row r="27" spans="1:18" ht="57.75" customHeight="1" x14ac:dyDescent="0.3">
      <c r="A27" s="2">
        <v>5</v>
      </c>
      <c r="B27" s="6" t="s">
        <v>10</v>
      </c>
      <c r="C27" s="2" t="s">
        <v>11</v>
      </c>
      <c r="D27" s="2">
        <v>2211</v>
      </c>
      <c r="E27" s="2">
        <v>2188</v>
      </c>
      <c r="F27" s="2">
        <v>2100</v>
      </c>
      <c r="G27" s="2">
        <v>584</v>
      </c>
      <c r="H27" s="2">
        <v>12</v>
      </c>
      <c r="I27" s="1">
        <v>394</v>
      </c>
      <c r="J27" s="1">
        <v>218</v>
      </c>
      <c r="K27" s="1">
        <v>88</v>
      </c>
      <c r="L27" s="1">
        <v>88</v>
      </c>
      <c r="M27" s="1">
        <v>88</v>
      </c>
      <c r="N27" s="1">
        <v>88</v>
      </c>
      <c r="P27" s="26"/>
      <c r="Q27" s="29"/>
    </row>
    <row r="28" spans="1:18" ht="52.5" customHeight="1" x14ac:dyDescent="0.3">
      <c r="A28" s="15">
        <v>6</v>
      </c>
      <c r="B28" s="6" t="s">
        <v>21</v>
      </c>
      <c r="C28" s="2" t="s">
        <v>11</v>
      </c>
      <c r="D28" s="2">
        <v>7</v>
      </c>
      <c r="E28" s="2">
        <v>8</v>
      </c>
      <c r="F28" s="2">
        <v>8</v>
      </c>
      <c r="G28" s="2">
        <v>13</v>
      </c>
      <c r="H28" s="2">
        <v>6</v>
      </c>
      <c r="I28" s="2">
        <v>6</v>
      </c>
      <c r="J28" s="2">
        <v>6</v>
      </c>
      <c r="K28" s="2">
        <v>6</v>
      </c>
      <c r="L28" s="2">
        <v>6</v>
      </c>
      <c r="M28" s="2">
        <v>6</v>
      </c>
      <c r="N28" s="2">
        <v>6</v>
      </c>
      <c r="P28" s="30"/>
      <c r="Q28" s="29"/>
    </row>
    <row r="29" spans="1:18" ht="30" customHeight="1" x14ac:dyDescent="0.3">
      <c r="A29" s="2">
        <v>7</v>
      </c>
      <c r="B29" s="6" t="s">
        <v>12</v>
      </c>
      <c r="C29" s="2" t="s">
        <v>11</v>
      </c>
      <c r="D29" s="2">
        <v>1</v>
      </c>
      <c r="E29" s="2">
        <v>1</v>
      </c>
      <c r="F29" s="2">
        <v>6</v>
      </c>
      <c r="G29" s="2">
        <v>1</v>
      </c>
      <c r="H29" s="2">
        <v>1</v>
      </c>
      <c r="I29" s="2">
        <v>0</v>
      </c>
      <c r="J29" s="2">
        <v>1</v>
      </c>
      <c r="K29" s="2">
        <v>0</v>
      </c>
      <c r="L29" s="2">
        <v>0</v>
      </c>
      <c r="M29" s="2">
        <v>0</v>
      </c>
      <c r="N29" s="2">
        <v>0</v>
      </c>
      <c r="P29" s="12"/>
      <c r="Q29" s="29"/>
    </row>
    <row r="30" spans="1:18" ht="32.25" customHeight="1" x14ac:dyDescent="0.3">
      <c r="A30" s="2">
        <v>8</v>
      </c>
      <c r="B30" s="6" t="s">
        <v>16</v>
      </c>
      <c r="C30" s="2" t="s">
        <v>17</v>
      </c>
      <c r="D30" s="2">
        <v>0</v>
      </c>
      <c r="E30" s="2">
        <v>0</v>
      </c>
      <c r="F30" s="2">
        <v>499.5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P30" s="12"/>
      <c r="Q30" s="29"/>
    </row>
    <row r="31" spans="1:18" ht="47.25" customHeight="1" x14ac:dyDescent="0.3">
      <c r="A31" s="2">
        <v>9</v>
      </c>
      <c r="B31" s="6" t="s">
        <v>18</v>
      </c>
      <c r="C31" s="2" t="s">
        <v>11</v>
      </c>
      <c r="D31" s="2">
        <v>0</v>
      </c>
      <c r="E31" s="2">
        <v>0</v>
      </c>
      <c r="F31" s="2">
        <v>1</v>
      </c>
      <c r="G31" s="2">
        <v>0</v>
      </c>
      <c r="H31" s="2">
        <v>3</v>
      </c>
      <c r="I31" s="2">
        <v>6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P31" s="12"/>
      <c r="Q31" s="29"/>
    </row>
    <row r="32" spans="1:18" ht="30.75" customHeight="1" x14ac:dyDescent="0.3">
      <c r="A32" s="15">
        <v>10</v>
      </c>
      <c r="B32" s="6" t="s">
        <v>19</v>
      </c>
      <c r="C32" s="2" t="s">
        <v>11</v>
      </c>
      <c r="D32" s="2">
        <v>0</v>
      </c>
      <c r="E32" s="2">
        <v>0</v>
      </c>
      <c r="F32" s="2">
        <v>0</v>
      </c>
      <c r="G32" s="2">
        <v>1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P32" s="12"/>
      <c r="Q32" s="29"/>
    </row>
    <row r="33" spans="1:17" ht="58.5" customHeight="1" x14ac:dyDescent="0.3">
      <c r="A33" s="46">
        <v>11</v>
      </c>
      <c r="B33" s="6" t="s">
        <v>22</v>
      </c>
      <c r="C33" s="2" t="s">
        <v>11</v>
      </c>
      <c r="D33" s="2" t="s">
        <v>35</v>
      </c>
      <c r="E33" s="2" t="s">
        <v>35</v>
      </c>
      <c r="F33" s="2">
        <v>0</v>
      </c>
      <c r="G33" s="2">
        <v>0</v>
      </c>
      <c r="H33" s="2">
        <v>0</v>
      </c>
      <c r="I33" s="2">
        <v>5</v>
      </c>
      <c r="J33" s="2">
        <v>0</v>
      </c>
      <c r="K33" s="2">
        <v>0</v>
      </c>
      <c r="L33" s="2">
        <v>1</v>
      </c>
      <c r="M33" s="2">
        <v>0</v>
      </c>
      <c r="N33" s="2">
        <v>0</v>
      </c>
      <c r="P33" s="12"/>
      <c r="Q33" s="33"/>
    </row>
    <row r="34" spans="1:17" ht="57" customHeight="1" x14ac:dyDescent="0.3">
      <c r="A34" s="47"/>
      <c r="B34" s="6" t="s">
        <v>15</v>
      </c>
      <c r="C34" s="2" t="s">
        <v>11</v>
      </c>
      <c r="D34" s="2" t="s">
        <v>35</v>
      </c>
      <c r="E34" s="2" t="s">
        <v>35</v>
      </c>
      <c r="F34" s="2">
        <v>0</v>
      </c>
      <c r="G34" s="2">
        <v>0</v>
      </c>
      <c r="H34" s="2">
        <v>0</v>
      </c>
      <c r="I34" s="2">
        <v>1</v>
      </c>
      <c r="J34" s="2">
        <v>0</v>
      </c>
      <c r="K34" s="2">
        <v>0</v>
      </c>
      <c r="L34" s="2">
        <v>1</v>
      </c>
      <c r="M34" s="2">
        <v>0</v>
      </c>
      <c r="N34" s="2">
        <v>0</v>
      </c>
      <c r="P34" s="12"/>
      <c r="Q34" s="33"/>
    </row>
    <row r="35" spans="1:17" ht="37.5" customHeight="1" x14ac:dyDescent="0.3">
      <c r="A35" s="1">
        <v>12</v>
      </c>
      <c r="B35" s="6" t="s">
        <v>43</v>
      </c>
      <c r="C35" s="2" t="s">
        <v>11</v>
      </c>
      <c r="D35" s="2" t="s">
        <v>35</v>
      </c>
      <c r="E35" s="2" t="s">
        <v>35</v>
      </c>
      <c r="F35" s="2" t="s">
        <v>35</v>
      </c>
      <c r="G35" s="2" t="s">
        <v>35</v>
      </c>
      <c r="H35" s="2" t="s">
        <v>35</v>
      </c>
      <c r="I35" s="2" t="s">
        <v>35</v>
      </c>
      <c r="J35" s="2" t="s">
        <v>35</v>
      </c>
      <c r="K35" s="2" t="s">
        <v>35</v>
      </c>
      <c r="L35" s="2">
        <v>1</v>
      </c>
      <c r="M35" s="2">
        <v>0</v>
      </c>
      <c r="N35" s="2">
        <v>0</v>
      </c>
      <c r="O35" s="31" t="s">
        <v>23</v>
      </c>
      <c r="P35" s="12"/>
      <c r="Q35" s="28"/>
    </row>
    <row r="37" spans="1:17" ht="20.399999999999999" x14ac:dyDescent="0.35">
      <c r="B37" s="32" t="s">
        <v>38</v>
      </c>
      <c r="G37" s="54" t="s">
        <v>39</v>
      </c>
      <c r="H37" s="54"/>
      <c r="I37" s="54"/>
    </row>
  </sheetData>
  <mergeCells count="20">
    <mergeCell ref="A9:N9"/>
    <mergeCell ref="K12:K13"/>
    <mergeCell ref="G37:I37"/>
    <mergeCell ref="D12:D13"/>
    <mergeCell ref="E12:E13"/>
    <mergeCell ref="G12:G13"/>
    <mergeCell ref="H12:H13"/>
    <mergeCell ref="I12:I13"/>
    <mergeCell ref="Q33:Q34"/>
    <mergeCell ref="A11:A13"/>
    <mergeCell ref="B11:B13"/>
    <mergeCell ref="C11:C13"/>
    <mergeCell ref="F12:F13"/>
    <mergeCell ref="J12:J13"/>
    <mergeCell ref="D11:N11"/>
    <mergeCell ref="A15:N15"/>
    <mergeCell ref="A22:N22"/>
    <mergeCell ref="A33:A34"/>
    <mergeCell ref="M12:N12"/>
    <mergeCell ref="L12:L13"/>
  </mergeCells>
  <pageMargins left="0.78740157480314965" right="0.23622047244094491" top="0.51181102362204722" bottom="0.39370078740157483" header="0.43307086614173229" footer="0.31496062992125984"/>
  <pageSetup paperSize="9" scale="90" orientation="landscape" r:id="rId1"/>
  <rowBreaks count="1" manualBreakCount="1">
    <brk id="21" max="13" man="1"/>
  </rowBreaks>
  <colBreaks count="1" manualBreakCount="1">
    <brk id="1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2026-01-02T06:37:41Z</dcterms:modified>
</cp:coreProperties>
</file>