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На опубликование\1705-па_26.09.2025\"/>
    </mc:Choice>
  </mc:AlternateContent>
  <xr:revisionPtr revIDLastSave="0" documentId="13_ncr:1_{F3DD1AF3-C91A-4DC8-B048-88462ABEB19F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питьевая вода" sheetId="1" r:id="rId1"/>
    <sheet name="техническая вода" sheetId="2" r:id="rId2"/>
    <sheet name="водоотведение" sheetId="3" r:id="rId3"/>
  </sheets>
  <externalReferences>
    <externalReference r:id="rId4"/>
    <externalReference r:id="rId5"/>
  </externalReferences>
  <definedNames>
    <definedName name="_xlnm.Print_Area" localSheetId="2">водоотведение!$A$1:$S$36</definedName>
    <definedName name="_xlnm.Print_Area" localSheetId="0">'питьевая вода'!$A$1:$S$41</definedName>
    <definedName name="_xlnm.Print_Area" localSheetId="1">'техническая вода'!$A$1:$S$41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I22" i="3"/>
  <c r="J22" i="3"/>
  <c r="K22" i="3"/>
  <c r="L22" i="3"/>
  <c r="M22" i="3"/>
  <c r="N22" i="3"/>
  <c r="O22" i="3"/>
  <c r="P22" i="3"/>
  <c r="Q22" i="3"/>
  <c r="G22" i="3"/>
  <c r="I20" i="3"/>
  <c r="J20" i="3"/>
  <c r="K20" i="3"/>
  <c r="L20" i="3"/>
  <c r="M20" i="3"/>
  <c r="N20" i="3"/>
  <c r="O20" i="3"/>
  <c r="P20" i="3"/>
  <c r="Q20" i="3"/>
  <c r="R20" i="3"/>
  <c r="S20" i="3"/>
  <c r="H20" i="3"/>
  <c r="H22" i="2"/>
  <c r="I22" i="2"/>
  <c r="J22" i="2"/>
  <c r="K22" i="2"/>
  <c r="L22" i="2"/>
  <c r="M22" i="2"/>
  <c r="N22" i="2"/>
  <c r="O22" i="2"/>
  <c r="P22" i="2"/>
  <c r="Q22" i="2"/>
  <c r="R22" i="2"/>
  <c r="G22" i="2"/>
  <c r="I20" i="2"/>
  <c r="J20" i="2"/>
  <c r="K20" i="2"/>
  <c r="L20" i="2"/>
  <c r="M20" i="2"/>
  <c r="N20" i="2"/>
  <c r="O20" i="2"/>
  <c r="P20" i="2"/>
  <c r="Q20" i="2"/>
  <c r="R20" i="2"/>
  <c r="S20" i="2"/>
  <c r="H20" i="2"/>
  <c r="H22" i="1"/>
  <c r="I22" i="1"/>
  <c r="J22" i="1"/>
  <c r="K22" i="1"/>
  <c r="L22" i="1"/>
  <c r="M22" i="1"/>
  <c r="N22" i="1"/>
  <c r="O22" i="1"/>
  <c r="P22" i="1"/>
  <c r="Q22" i="1"/>
  <c r="R22" i="1"/>
  <c r="G22" i="1"/>
  <c r="I20" i="1"/>
  <c r="J20" i="1"/>
  <c r="K20" i="1"/>
  <c r="L20" i="1"/>
  <c r="M20" i="1"/>
  <c r="N20" i="1"/>
  <c r="O20" i="1"/>
  <c r="P20" i="1"/>
  <c r="Q20" i="1"/>
  <c r="R20" i="1"/>
  <c r="S20" i="1"/>
  <c r="H20" i="1"/>
  <c r="I27" i="1" l="1"/>
  <c r="J27" i="1"/>
  <c r="K27" i="1"/>
  <c r="L27" i="1"/>
  <c r="M27" i="1"/>
  <c r="N27" i="1"/>
  <c r="O27" i="1"/>
  <c r="P27" i="1"/>
  <c r="Q27" i="1"/>
  <c r="R27" i="1"/>
  <c r="H27" i="1"/>
  <c r="G27" i="1"/>
  <c r="I25" i="1"/>
  <c r="J25" i="1"/>
  <c r="K25" i="1"/>
  <c r="L25" i="1"/>
  <c r="M25" i="1"/>
  <c r="N25" i="1"/>
  <c r="O25" i="1"/>
  <c r="P25" i="1"/>
  <c r="Q25" i="1"/>
  <c r="R25" i="1"/>
  <c r="S25" i="1"/>
  <c r="H25" i="1"/>
  <c r="E24" i="3" l="1"/>
  <c r="F24" i="3" s="1"/>
  <c r="H24" i="3" s="1"/>
  <c r="I24" i="3" s="1"/>
  <c r="J24" i="3" s="1"/>
  <c r="K24" i="3" s="1"/>
  <c r="L24" i="3" s="1"/>
  <c r="M24" i="3" s="1"/>
  <c r="N24" i="3" s="1"/>
  <c r="O24" i="3" s="1"/>
  <c r="P24" i="3" s="1"/>
  <c r="Q24" i="3" s="1"/>
  <c r="R24" i="3" s="1"/>
  <c r="S24" i="3" s="1"/>
  <c r="G26" i="3" s="1"/>
  <c r="H26" i="3" s="1"/>
  <c r="I26" i="3" s="1"/>
  <c r="J26" i="3" s="1"/>
  <c r="K26" i="3" s="1"/>
  <c r="L26" i="3" s="1"/>
  <c r="M26" i="3" s="1"/>
  <c r="N26" i="3" s="1"/>
  <c r="O26" i="3" s="1"/>
  <c r="P26" i="3" s="1"/>
  <c r="Q26" i="3" s="1"/>
  <c r="R26" i="3" s="1"/>
  <c r="E19" i="3"/>
  <c r="F19" i="3" s="1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G21" i="3" s="1"/>
  <c r="H21" i="3" s="1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E15" i="3"/>
  <c r="F15" i="3" s="1"/>
  <c r="H15" i="3" s="1"/>
  <c r="I15" i="3" s="1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E11" i="3"/>
  <c r="F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E28" i="2"/>
  <c r="F28" i="2" s="1"/>
  <c r="H28" i="2" s="1"/>
  <c r="I28" i="2" s="1"/>
  <c r="J28" i="2" s="1"/>
  <c r="K28" i="2" s="1"/>
  <c r="L28" i="2" s="1"/>
  <c r="M28" i="2" s="1"/>
  <c r="N28" i="2" s="1"/>
  <c r="O28" i="2" s="1"/>
  <c r="P28" i="2" s="1"/>
  <c r="Q28" i="2" s="1"/>
  <c r="R28" i="2" s="1"/>
  <c r="S28" i="2" s="1"/>
  <c r="G30" i="2" s="1"/>
  <c r="H30" i="2" s="1"/>
  <c r="I30" i="2" s="1"/>
  <c r="J30" i="2" s="1"/>
  <c r="K30" i="2" s="1"/>
  <c r="L30" i="2" s="1"/>
  <c r="M30" i="2" s="1"/>
  <c r="N30" i="2" s="1"/>
  <c r="O30" i="2" s="1"/>
  <c r="P30" i="2" s="1"/>
  <c r="Q30" i="2" s="1"/>
  <c r="R30" i="2" s="1"/>
  <c r="E24" i="2"/>
  <c r="F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G26" i="2" s="1"/>
  <c r="H26" i="2" s="1"/>
  <c r="I26" i="2" s="1"/>
  <c r="J26" i="2" s="1"/>
  <c r="K26" i="2" s="1"/>
  <c r="L26" i="2" s="1"/>
  <c r="M26" i="2" s="1"/>
  <c r="N26" i="2" s="1"/>
  <c r="O26" i="2" s="1"/>
  <c r="P26" i="2" s="1"/>
  <c r="Q26" i="2" s="1"/>
  <c r="R26" i="2" s="1"/>
  <c r="E19" i="2"/>
  <c r="F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G21" i="2" s="1"/>
  <c r="H21" i="2" s="1"/>
  <c r="I21" i="2" s="1"/>
  <c r="J21" i="2" s="1"/>
  <c r="K21" i="2" s="1"/>
  <c r="L21" i="2" s="1"/>
  <c r="M21" i="2" s="1"/>
  <c r="N21" i="2" s="1"/>
  <c r="O21" i="2" s="1"/>
  <c r="P21" i="2" s="1"/>
  <c r="Q21" i="2" s="1"/>
  <c r="R21" i="2" s="1"/>
  <c r="E15" i="2"/>
  <c r="F15" i="2" s="1"/>
  <c r="H15" i="2" s="1"/>
  <c r="I15" i="2" s="1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E11" i="2"/>
  <c r="F11" i="2" s="1"/>
  <c r="H11" i="2" s="1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E11" i="1" l="1"/>
  <c r="F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E15" i="1"/>
  <c r="F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E19" i="1"/>
  <c r="F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E24" i="1"/>
  <c r="F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E28" i="1"/>
  <c r="F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11" i="1" l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</calcChain>
</file>

<file path=xl/sharedStrings.xml><?xml version="1.0" encoding="utf-8"?>
<sst xmlns="http://schemas.openxmlformats.org/spreadsheetml/2006/main" count="111" uniqueCount="45">
  <si>
    <t>Наименование показателей</t>
  </si>
  <si>
    <t>Ед.изм.</t>
  </si>
  <si>
    <t>%</t>
  </si>
  <si>
    <t>Предыдущий период</t>
  </si>
  <si>
    <t>Период действия концессионного соглашения</t>
  </si>
  <si>
    <t>i</t>
  </si>
  <si>
    <t>i+1</t>
  </si>
  <si>
    <t>i+2</t>
  </si>
  <si>
    <t>i+3</t>
  </si>
  <si>
    <t>i+4</t>
  </si>
  <si>
    <t>i+5</t>
  </si>
  <si>
    <t>i+6</t>
  </si>
  <si>
    <t>i+7</t>
  </si>
  <si>
    <t>i+8</t>
  </si>
  <si>
    <t>i+9</t>
  </si>
  <si>
    <t>i+10</t>
  </si>
  <si>
    <t>i+11</t>
  </si>
  <si>
    <t>i-1</t>
  </si>
  <si>
    <t>i-2</t>
  </si>
  <si>
    <t>i-3</t>
  </si>
  <si>
    <t>i+….</t>
  </si>
  <si>
    <t>Базовый уровень операционных расходов</t>
  </si>
  <si>
    <t>тыс.руб</t>
  </si>
  <si>
    <t>Индекс эффективности операционных расходов</t>
  </si>
  <si>
    <t>Нормативный уровень прибыли</t>
  </si>
  <si>
    <t>Показатели энергосбережения и энергетической эффективности</t>
  </si>
  <si>
    <t>Доля потерь воды в централизованных системах водоснабжения при транспортировке в общем объеме воды, поданной в водопроводную сеть</t>
  </si>
  <si>
    <t>кВт*ч/             куб.м</t>
  </si>
  <si>
    <t>Удельный расход электрической энергии, потребляемой в технологическом процессе поготовки питьевой воды, на единицу объема воды, отпускаемой в сеть</t>
  </si>
  <si>
    <t>Удельный расход электрической энергии, потребляемой в технологическом процессе поготовки технической воды, на единицу объема воды, отпускаемой в сеть</t>
  </si>
  <si>
    <t>Удельный расход электрической энергии, потребляемой в технологическом процессе очистки сточных вод, на единицу объема</t>
  </si>
  <si>
    <t>к постановлению администрации</t>
  </si>
  <si>
    <t xml:space="preserve">города Усолье - Сибирское </t>
  </si>
  <si>
    <t>Долгосрочные параметры регулирования деятельности Концессионера в сфере водоотведения</t>
  </si>
  <si>
    <t>Долгосрочные параметры регулирования деятельности Концессионера в сфере водоснабжения (техническая вода)</t>
  </si>
  <si>
    <t>Долгосрочные параметры регулирования деятельности Концессионера в сфере водоснабжения (питьевая вода)</t>
  </si>
  <si>
    <t>Мэр города                                                                                                                                                                                                                                                                                             М.В. Торопкин</t>
  </si>
  <si>
    <t>Приложение № 9</t>
  </si>
  <si>
    <t>Мэр города                                                                                                                                                                                                                                                                                                                 М.В. Торопкин</t>
  </si>
  <si>
    <t>Приложение № 8</t>
  </si>
  <si>
    <t>Мэр города                                                                                                                                                                                                                                                                                                              М.В. Торопкин</t>
  </si>
  <si>
    <t>Приложение № 7</t>
  </si>
  <si>
    <t xml:space="preserve">от 26.09.2025 </t>
  </si>
  <si>
    <t>№1705-па</t>
  </si>
  <si>
    <t>от 26.09.2025 №1705-па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</si>
</sst>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1" fontId="6" fillId="3" borderId="13" xfId="0" applyNumberFormat="1" applyFont="1" applyFill="1" applyBorder="1" applyAlignment="1">
      <alignment horizontal="center" vertical="center"/>
    </xf>
    <xf numFmtId="1" fontId="6" fillId="3" borderId="14" xfId="0" applyNumberFormat="1" applyFont="1" applyFill="1" applyBorder="1" applyAlignment="1">
      <alignment horizontal="center" vertical="center"/>
    </xf>
    <xf numFmtId="1" fontId="6" fillId="3" borderId="22" xfId="0" applyNumberFormat="1" applyFont="1" applyFill="1" applyBorder="1" applyAlignment="1">
      <alignment horizontal="center" vertical="center"/>
    </xf>
    <xf numFmtId="1" fontId="6" fillId="3" borderId="15" xfId="0" applyNumberFormat="1" applyFont="1" applyFill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1" fontId="6" fillId="3" borderId="16" xfId="0" applyNumberFormat="1" applyFont="1" applyFill="1" applyBorder="1" applyAlignment="1">
      <alignment horizontal="center" vertical="center" wrapText="1"/>
    </xf>
    <xf numFmtId="1" fontId="6" fillId="3" borderId="17" xfId="0" applyNumberFormat="1" applyFont="1" applyFill="1" applyBorder="1" applyAlignment="1">
      <alignment horizontal="center" vertical="center" wrapText="1"/>
    </xf>
    <xf numFmtId="1" fontId="6" fillId="3" borderId="18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3" fontId="5" fillId="4" borderId="9" xfId="0" applyNumberFormat="1" applyFont="1" applyFill="1" applyBorder="1" applyAlignment="1">
      <alignment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 wrapText="1"/>
    </xf>
    <xf numFmtId="3" fontId="5" fillId="4" borderId="27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vertical="center"/>
    </xf>
    <xf numFmtId="3" fontId="5" fillId="4" borderId="28" xfId="0" applyNumberFormat="1" applyFont="1" applyFill="1" applyBorder="1" applyAlignment="1">
      <alignment vertical="center"/>
    </xf>
    <xf numFmtId="4" fontId="6" fillId="0" borderId="20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10" fontId="6" fillId="0" borderId="17" xfId="1" applyNumberFormat="1" applyFont="1" applyFill="1" applyBorder="1" applyAlignment="1">
      <alignment horizontal="center" vertical="center" wrapText="1"/>
    </xf>
    <xf numFmtId="10" fontId="6" fillId="0" borderId="19" xfId="1" applyNumberFormat="1" applyFont="1" applyFill="1" applyBorder="1" applyAlignment="1">
      <alignment horizontal="center" vertical="center" wrapText="1"/>
    </xf>
    <xf numFmtId="10" fontId="6" fillId="0" borderId="20" xfId="1" applyNumberFormat="1" applyFont="1" applyFill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10" fontId="6" fillId="0" borderId="18" xfId="1" applyNumberFormat="1" applyFont="1" applyFill="1" applyBorder="1" applyAlignment="1">
      <alignment horizontal="center" vertical="center" wrapText="1"/>
    </xf>
    <xf numFmtId="165" fontId="6" fillId="0" borderId="20" xfId="0" applyNumberFormat="1" applyFont="1" applyBorder="1" applyAlignment="1">
      <alignment horizontal="center" vertical="center" wrapText="1"/>
    </xf>
    <xf numFmtId="165" fontId="6" fillId="0" borderId="2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0.70\Plan_s\!!!&#1050;&#1054;&#1053;&#1062;&#1045;&#1057;&#1057;&#1048;&#1071;\!!!!!&#1050;&#1086;&#1085;&#1094;&#1077;&#1089;&#1089;&#1080;&#1103;%20&#1080;&#1102;&#1083;&#1100;%202025%20&#1075;.%20(&#1089;%20&#1091;&#1095;&#1077;&#1090;&#1086;&#1084;%20&#1079;&#1072;&#1084;&#1077;&#1095;&#1072;&#1085;&#1080;&#1081;%20&#1057;&#1058;&#1048;&#1054;)\&#1055;&#1088;&#1080;&#1083;&#1086;&#1078;&#1077;&#1085;&#1080;&#1077;%20(&#1088;&#1072;&#1089;&#1095;&#1077;&#1090;%20&#1057;&#1058;&#1048;&#1054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0.70\Plan_s\!!!&#1050;&#1054;&#1053;&#1062;&#1045;&#1057;&#1057;&#1048;&#1071;\!!!!!&#1050;&#1086;&#1085;&#1094;&#1077;&#1089;&#1089;&#1080;&#1103;%20&#1080;&#1102;&#1083;&#1100;%202025%20&#1075;.%20(&#1089;%20&#1091;&#1095;&#1077;&#1090;&#1086;&#1084;%20&#1079;&#1072;&#1084;&#1077;&#1095;&#1072;&#1085;&#1080;&#1081;%20&#1057;&#1058;&#1048;&#1054;)\&#1055;&#1088;&#1080;&#1083;&#1086;&#1078;&#1077;&#1085;&#1080;&#1077;%20&#8470;%203%20(&#1052;&#1080;&#1085;&#1080;&#1084;&#1072;&#1083;&#1100;&#1085;&#1086;%20&#1076;&#1086;&#1087;&#1091;&#1089;&#1090;&#1080;&#1084;&#1099;&#1077;%20&#1087;&#1083;&#1072;&#1085;&#1086;&#1074;&#1099;&#1077;%20&#1079;&#1085;&#1072;&#1095;&#1077;&#1085;&#1080;&#1103;%20&#1087;&#1086;&#1082;&#1072;&#1079;&#1072;&#1090;&#1077;&#1083;&#1077;&#1081;%20&#1085;&#1072;&#1076;&#1077;&#1078;&#1085;&#1086;&#1089;&#1090;&#1080;%202024-206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нормативная прибыль"/>
    </sheetNames>
    <sheetDataSet>
      <sheetData sheetId="0">
        <row r="48">
          <cell r="F48">
            <v>7.5013165895893158E-2</v>
          </cell>
          <cell r="G48">
            <v>7.5005665426476756E-2</v>
          </cell>
          <cell r="H48">
            <v>7.4986113870319157E-2</v>
          </cell>
          <cell r="I48">
            <v>7.4967967069954525E-2</v>
          </cell>
          <cell r="J48">
            <v>7.4951178376528357E-2</v>
          </cell>
          <cell r="K48">
            <v>7.4935707750940314E-2</v>
          </cell>
          <cell r="L48">
            <v>7.4921513758956615E-2</v>
          </cell>
          <cell r="M48">
            <v>7.4908551771027579E-2</v>
          </cell>
          <cell r="N48">
            <v>7.4896786578050809E-2</v>
          </cell>
          <cell r="O48">
            <v>7.4886177454141417E-2</v>
          </cell>
          <cell r="P48">
            <v>7.4876685719870426E-2</v>
          </cell>
          <cell r="Q48">
            <v>7.4868274429842077E-2</v>
          </cell>
          <cell r="R48">
            <v>7.4860907991772294E-2</v>
          </cell>
          <cell r="S48">
            <v>7.4854549728635408E-2</v>
          </cell>
          <cell r="T48">
            <v>7.4849165605996665E-2</v>
          </cell>
          <cell r="U48">
            <v>7.4844723400630461E-2</v>
          </cell>
          <cell r="V48">
            <v>7.4841190066077368E-2</v>
          </cell>
          <cell r="W48">
            <v>7.4838531229210331E-2</v>
          </cell>
          <cell r="X48">
            <v>7.4836717494408511E-2</v>
          </cell>
          <cell r="Y48">
            <v>7.4835717909861363E-2</v>
          </cell>
          <cell r="Z48">
            <v>7.4835500883175296E-2</v>
          </cell>
          <cell r="AA48">
            <v>7.4836036369951245E-2</v>
          </cell>
          <cell r="AB48">
            <v>7.4837299021781767E-2</v>
          </cell>
          <cell r="AC48">
            <v>1.0686226699486205E-2</v>
          </cell>
        </row>
      </sheetData>
      <sheetData sheetId="1">
        <row r="45">
          <cell r="F45">
            <v>8.3134840991936423E-2</v>
          </cell>
          <cell r="G45">
            <v>8.3027200192190245E-2</v>
          </cell>
          <cell r="H45">
            <v>8.2935757020291836E-2</v>
          </cell>
          <cell r="I45">
            <v>8.2848292041615063E-2</v>
          </cell>
          <cell r="J45">
            <v>8.2764638841701516E-2</v>
          </cell>
          <cell r="K45">
            <v>8.2684691840034727E-2</v>
          </cell>
          <cell r="L45">
            <v>8.2608286550759011E-2</v>
          </cell>
          <cell r="M45">
            <v>8.2535309198056461E-2</v>
          </cell>
          <cell r="N45">
            <v>8.2465618956734571E-2</v>
          </cell>
          <cell r="O45">
            <v>8.2399113240992181E-2</v>
          </cell>
          <cell r="P45">
            <v>8.2335656222282519E-2</v>
          </cell>
          <cell r="Q45">
            <v>8.2275125768257143E-2</v>
          </cell>
          <cell r="R45">
            <v>8.2217407902733228E-2</v>
          </cell>
          <cell r="S45">
            <v>8.216239203617233E-2</v>
          </cell>
          <cell r="T45">
            <v>8.2109980328605614E-2</v>
          </cell>
          <cell r="U45">
            <v>8.2060056008001508E-2</v>
          </cell>
          <cell r="V45">
            <v>8.2012520471131028E-2</v>
          </cell>
          <cell r="W45">
            <v>8.1967274528640027E-2</v>
          </cell>
          <cell r="X45">
            <v>8.1924226398169486E-2</v>
          </cell>
          <cell r="Y45">
            <v>8.188326413247668E-2</v>
          </cell>
          <cell r="Z45">
            <v>8.184430951334451E-2</v>
          </cell>
          <cell r="AA45">
            <v>8.1807266572446941E-2</v>
          </cell>
          <cell r="AB45">
            <v>1.1681721556712755E-2</v>
          </cell>
          <cell r="AC45">
            <v>1.167694052342323E-2</v>
          </cell>
        </row>
      </sheetData>
      <sheetData sheetId="2">
        <row r="45">
          <cell r="F45">
            <v>7.9458647796093365E-2</v>
          </cell>
          <cell r="G45">
            <v>7.9483796343732163E-2</v>
          </cell>
          <cell r="H45">
            <v>7.9485610739512422E-2</v>
          </cell>
          <cell r="I45">
            <v>7.9489153823131181E-2</v>
          </cell>
          <cell r="J45">
            <v>7.9494366256606094E-2</v>
          </cell>
          <cell r="K45">
            <v>7.9501196045524941E-2</v>
          </cell>
          <cell r="L45">
            <v>7.9509585290124682E-2</v>
          </cell>
          <cell r="M45">
            <v>7.95194855436826E-2</v>
          </cell>
          <cell r="N45">
            <v>7.9530842445389438E-2</v>
          </cell>
          <cell r="O45">
            <v>7.9543605454354613E-2</v>
          </cell>
          <cell r="P45">
            <v>7.9557724852805267E-2</v>
          </cell>
          <cell r="Q45">
            <v>7.9573149149753608E-2</v>
          </cell>
          <cell r="R45">
            <v>7.9589833042568392E-2</v>
          </cell>
          <cell r="S45">
            <v>7.9607727989454563E-2</v>
          </cell>
          <cell r="T45">
            <v>7.9626789651254512E-2</v>
          </cell>
          <cell r="U45">
            <v>7.9646969044663035E-2</v>
          </cell>
          <cell r="V45">
            <v>7.9668223107634481E-2</v>
          </cell>
          <cell r="W45">
            <v>7.969050585466847E-2</v>
          </cell>
          <cell r="X45">
            <v>7.9713776113328708E-2</v>
          </cell>
          <cell r="Y45">
            <v>5.1260135832996719E-2</v>
          </cell>
          <cell r="Z45">
            <v>2.2789458565107973E-2</v>
          </cell>
          <cell r="AA45">
            <v>2.2796880241659618E-2</v>
          </cell>
          <cell r="AB45">
            <v>1.2770540057786176E-2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2"/>
    </sheetNames>
    <sheetDataSet>
      <sheetData sheetId="0">
        <row r="28">
          <cell r="G28">
            <v>17.149999999999999</v>
          </cell>
          <cell r="H28">
            <v>17.1083</v>
          </cell>
          <cell r="I28">
            <v>17.066600000000001</v>
          </cell>
          <cell r="J28">
            <v>17.024900000000002</v>
          </cell>
          <cell r="K28">
            <v>16.983200000000004</v>
          </cell>
          <cell r="L28">
            <v>16.941500000000005</v>
          </cell>
          <cell r="M28">
            <v>16.899800000000006</v>
          </cell>
          <cell r="N28">
            <v>16.858100000000007</v>
          </cell>
          <cell r="O28">
            <v>16.816400000000009</v>
          </cell>
          <cell r="P28">
            <v>16.77470000000001</v>
          </cell>
          <cell r="Q28">
            <v>16.733000000000011</v>
          </cell>
          <cell r="R28">
            <v>16.691300000000012</v>
          </cell>
          <cell r="S28">
            <v>16.649600000000014</v>
          </cell>
        </row>
        <row r="30">
          <cell r="G30">
            <v>16.607900000000015</v>
          </cell>
          <cell r="H30">
            <v>16.566200000000016</v>
          </cell>
          <cell r="I30">
            <v>16.524500000000018</v>
          </cell>
          <cell r="J30">
            <v>16.482800000000019</v>
          </cell>
          <cell r="K30">
            <v>16.44110000000002</v>
          </cell>
          <cell r="L30">
            <v>16.399400000000021</v>
          </cell>
          <cell r="M30">
            <v>16.357700000000023</v>
          </cell>
          <cell r="N30">
            <v>16.316000000000024</v>
          </cell>
          <cell r="O30">
            <v>16.274300000000025</v>
          </cell>
          <cell r="P30">
            <v>16.232600000000026</v>
          </cell>
          <cell r="Q30">
            <v>16.190900000000028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40"/>
  <sheetViews>
    <sheetView topLeftCell="B1" zoomScale="90" zoomScaleNormal="90" zoomScaleSheetLayoutView="90" workbookViewId="0">
      <selection activeCell="B6" sqref="B6:S7"/>
    </sheetView>
  </sheetViews>
  <sheetFormatPr defaultRowHeight="14.5" outlineLevelCol="1" x14ac:dyDescent="0.35"/>
  <cols>
    <col min="2" max="2" width="72.453125" customWidth="1"/>
    <col min="3" max="3" width="10.1796875" customWidth="1"/>
    <col min="4" max="4" width="8.81640625" hidden="1" customWidth="1" outlineLevel="1"/>
    <col min="5" max="6" width="0" hidden="1" customWidth="1" outlineLevel="1"/>
    <col min="7" max="7" width="14.1796875" bestFit="1" customWidth="1" collapsed="1"/>
    <col min="8" max="19" width="11" customWidth="1"/>
  </cols>
  <sheetData>
    <row r="1" spans="2:19" ht="15.5" x14ac:dyDescent="0.35">
      <c r="Q1" s="4"/>
      <c r="S1" s="59" t="s">
        <v>37</v>
      </c>
    </row>
    <row r="2" spans="2:19" ht="15.5" x14ac:dyDescent="0.35">
      <c r="Q2" s="4"/>
      <c r="S2" s="59" t="s">
        <v>31</v>
      </c>
    </row>
    <row r="3" spans="2:19" ht="15.5" x14ac:dyDescent="0.35">
      <c r="Q3" s="4"/>
      <c r="S3" s="59" t="s">
        <v>32</v>
      </c>
    </row>
    <row r="4" spans="2:19" ht="15.5" x14ac:dyDescent="0.35">
      <c r="Q4" s="4" t="s">
        <v>42</v>
      </c>
      <c r="S4" s="59" t="s">
        <v>43</v>
      </c>
    </row>
    <row r="5" spans="2:19" x14ac:dyDescent="0.35">
      <c r="Q5" s="4"/>
    </row>
    <row r="6" spans="2:19" ht="18.75" customHeight="1" x14ac:dyDescent="0.35">
      <c r="B6" s="60" t="s">
        <v>35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</row>
    <row r="7" spans="2:19" x14ac:dyDescent="0.35"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</row>
    <row r="8" spans="2:19" ht="18.5" thickBot="1" x14ac:dyDescent="0.4">
      <c r="B8" s="3"/>
      <c r="C8" s="2"/>
      <c r="D8" s="2"/>
    </row>
    <row r="9" spans="2:19" ht="18" thickBot="1" x14ac:dyDescent="0.4">
      <c r="B9" s="66" t="s">
        <v>0</v>
      </c>
      <c r="C9" s="64" t="s">
        <v>1</v>
      </c>
      <c r="D9" s="62" t="s">
        <v>3</v>
      </c>
      <c r="E9" s="62"/>
      <c r="F9" s="62"/>
      <c r="G9" s="61" t="s">
        <v>4</v>
      </c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3"/>
    </row>
    <row r="10" spans="2:19" ht="18" thickBot="1" x14ac:dyDescent="0.4">
      <c r="B10" s="67"/>
      <c r="C10" s="65"/>
      <c r="D10" s="6" t="s">
        <v>19</v>
      </c>
      <c r="E10" s="6" t="s">
        <v>18</v>
      </c>
      <c r="F10" s="45" t="s">
        <v>17</v>
      </c>
      <c r="G10" s="6" t="s">
        <v>5</v>
      </c>
      <c r="H10" s="6" t="s">
        <v>6</v>
      </c>
      <c r="I10" s="6" t="s">
        <v>7</v>
      </c>
      <c r="J10" s="6" t="s">
        <v>8</v>
      </c>
      <c r="K10" s="6" t="s">
        <v>9</v>
      </c>
      <c r="L10" s="6" t="s">
        <v>10</v>
      </c>
      <c r="M10" s="6" t="s">
        <v>11</v>
      </c>
      <c r="N10" s="6" t="s">
        <v>12</v>
      </c>
      <c r="O10" s="6" t="s">
        <v>13</v>
      </c>
      <c r="P10" s="6" t="s">
        <v>14</v>
      </c>
      <c r="Q10" s="6" t="s">
        <v>15</v>
      </c>
      <c r="R10" s="6" t="s">
        <v>16</v>
      </c>
      <c r="S10" s="6" t="s">
        <v>20</v>
      </c>
    </row>
    <row r="11" spans="2:19" ht="22.5" customHeight="1" x14ac:dyDescent="0.35">
      <c r="B11" s="68" t="s">
        <v>21</v>
      </c>
      <c r="C11" s="70" t="s">
        <v>22</v>
      </c>
      <c r="D11" s="7">
        <v>2020</v>
      </c>
      <c r="E11" s="8">
        <f>D11+1</f>
        <v>2021</v>
      </c>
      <c r="F11" s="9">
        <f t="shared" ref="F11" si="0">E11+1</f>
        <v>2022</v>
      </c>
      <c r="G11" s="7">
        <v>2025</v>
      </c>
      <c r="H11" s="8">
        <f t="shared" ref="H11:S11" si="1">G11+1</f>
        <v>2026</v>
      </c>
      <c r="I11" s="8">
        <f t="shared" si="1"/>
        <v>2027</v>
      </c>
      <c r="J11" s="8">
        <f t="shared" si="1"/>
        <v>2028</v>
      </c>
      <c r="K11" s="8">
        <f t="shared" si="1"/>
        <v>2029</v>
      </c>
      <c r="L11" s="8">
        <f t="shared" si="1"/>
        <v>2030</v>
      </c>
      <c r="M11" s="8">
        <f t="shared" si="1"/>
        <v>2031</v>
      </c>
      <c r="N11" s="8">
        <f t="shared" si="1"/>
        <v>2032</v>
      </c>
      <c r="O11" s="8">
        <f t="shared" si="1"/>
        <v>2033</v>
      </c>
      <c r="P11" s="8">
        <f t="shared" si="1"/>
        <v>2034</v>
      </c>
      <c r="Q11" s="8">
        <f t="shared" si="1"/>
        <v>2035</v>
      </c>
      <c r="R11" s="8">
        <f t="shared" si="1"/>
        <v>2036</v>
      </c>
      <c r="S11" s="10">
        <f t="shared" si="1"/>
        <v>2037</v>
      </c>
    </row>
    <row r="12" spans="2:19" ht="22.5" customHeight="1" x14ac:dyDescent="0.35">
      <c r="B12" s="69"/>
      <c r="C12" s="71"/>
      <c r="D12" s="11"/>
      <c r="E12" s="12"/>
      <c r="F12" s="13"/>
      <c r="G12" s="49">
        <v>180699.5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5"/>
    </row>
    <row r="13" spans="2:19" ht="22.5" customHeight="1" x14ac:dyDescent="0.35">
      <c r="B13" s="69"/>
      <c r="C13" s="71"/>
      <c r="D13" s="16"/>
      <c r="E13" s="17"/>
      <c r="F13" s="17"/>
      <c r="G13" s="18">
        <f>S11+1</f>
        <v>2038</v>
      </c>
      <c r="H13" s="19">
        <f>G13+1</f>
        <v>2039</v>
      </c>
      <c r="I13" s="19">
        <f t="shared" ref="I13:Q13" si="2">H13+1</f>
        <v>2040</v>
      </c>
      <c r="J13" s="19">
        <f t="shared" si="2"/>
        <v>2041</v>
      </c>
      <c r="K13" s="19">
        <f t="shared" si="2"/>
        <v>2042</v>
      </c>
      <c r="L13" s="19">
        <f t="shared" si="2"/>
        <v>2043</v>
      </c>
      <c r="M13" s="19">
        <f t="shared" si="2"/>
        <v>2044</v>
      </c>
      <c r="N13" s="19">
        <f t="shared" si="2"/>
        <v>2045</v>
      </c>
      <c r="O13" s="19">
        <f t="shared" si="2"/>
        <v>2046</v>
      </c>
      <c r="P13" s="19">
        <f t="shared" si="2"/>
        <v>2047</v>
      </c>
      <c r="Q13" s="19">
        <f t="shared" si="2"/>
        <v>2048</v>
      </c>
      <c r="R13" s="19"/>
      <c r="S13" s="20"/>
    </row>
    <row r="14" spans="2:19" ht="22.5" customHeight="1" thickBot="1" x14ac:dyDescent="0.4">
      <c r="B14" s="69"/>
      <c r="C14" s="71"/>
      <c r="D14" s="21"/>
      <c r="E14" s="22"/>
      <c r="F14" s="22"/>
      <c r="G14" s="23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5"/>
    </row>
    <row r="15" spans="2:19" ht="22.5" customHeight="1" x14ac:dyDescent="0.35">
      <c r="B15" s="68" t="s">
        <v>23</v>
      </c>
      <c r="C15" s="70" t="s">
        <v>2</v>
      </c>
      <c r="D15" s="7">
        <v>2020</v>
      </c>
      <c r="E15" s="8">
        <f>D15+1</f>
        <v>2021</v>
      </c>
      <c r="F15" s="9">
        <f t="shared" ref="F15" si="3">E15+1</f>
        <v>2022</v>
      </c>
      <c r="G15" s="7">
        <v>2025</v>
      </c>
      <c r="H15" s="8">
        <f t="shared" ref="H15:S15" si="4">G15+1</f>
        <v>2026</v>
      </c>
      <c r="I15" s="8">
        <f t="shared" si="4"/>
        <v>2027</v>
      </c>
      <c r="J15" s="8">
        <f t="shared" si="4"/>
        <v>2028</v>
      </c>
      <c r="K15" s="8">
        <f t="shared" si="4"/>
        <v>2029</v>
      </c>
      <c r="L15" s="8">
        <f t="shared" si="4"/>
        <v>2030</v>
      </c>
      <c r="M15" s="8">
        <f t="shared" si="4"/>
        <v>2031</v>
      </c>
      <c r="N15" s="8">
        <f t="shared" si="4"/>
        <v>2032</v>
      </c>
      <c r="O15" s="8">
        <f t="shared" si="4"/>
        <v>2033</v>
      </c>
      <c r="P15" s="8">
        <f t="shared" si="4"/>
        <v>2034</v>
      </c>
      <c r="Q15" s="8">
        <f t="shared" si="4"/>
        <v>2035</v>
      </c>
      <c r="R15" s="8">
        <f t="shared" si="4"/>
        <v>2036</v>
      </c>
      <c r="S15" s="10">
        <f t="shared" si="4"/>
        <v>2037</v>
      </c>
    </row>
    <row r="16" spans="2:19" ht="22.5" customHeight="1" x14ac:dyDescent="0.35">
      <c r="B16" s="69"/>
      <c r="C16" s="71"/>
      <c r="D16" s="36">
        <v>1</v>
      </c>
      <c r="E16" s="40">
        <v>1</v>
      </c>
      <c r="F16" s="37">
        <v>1</v>
      </c>
      <c r="G16" s="49">
        <v>1</v>
      </c>
      <c r="H16" s="31">
        <v>1</v>
      </c>
      <c r="I16" s="31">
        <v>1</v>
      </c>
      <c r="J16" s="31">
        <v>1</v>
      </c>
      <c r="K16" s="31">
        <v>1</v>
      </c>
      <c r="L16" s="31">
        <v>1</v>
      </c>
      <c r="M16" s="31">
        <v>1</v>
      </c>
      <c r="N16" s="31">
        <v>1</v>
      </c>
      <c r="O16" s="31">
        <v>1</v>
      </c>
      <c r="P16" s="31">
        <v>1</v>
      </c>
      <c r="Q16" s="31">
        <v>1</v>
      </c>
      <c r="R16" s="31">
        <v>1</v>
      </c>
      <c r="S16" s="32">
        <v>1</v>
      </c>
    </row>
    <row r="17" spans="2:19" ht="22.5" customHeight="1" x14ac:dyDescent="0.35">
      <c r="B17" s="69"/>
      <c r="C17" s="71"/>
      <c r="D17" s="16"/>
      <c r="E17" s="17"/>
      <c r="F17" s="17"/>
      <c r="G17" s="18">
        <f>S15+1</f>
        <v>2038</v>
      </c>
      <c r="H17" s="19">
        <f>G17+1</f>
        <v>2039</v>
      </c>
      <c r="I17" s="19">
        <f t="shared" ref="I17:R17" si="5">H17+1</f>
        <v>2040</v>
      </c>
      <c r="J17" s="19">
        <f t="shared" si="5"/>
        <v>2041</v>
      </c>
      <c r="K17" s="19">
        <f t="shared" si="5"/>
        <v>2042</v>
      </c>
      <c r="L17" s="19">
        <f t="shared" si="5"/>
        <v>2043</v>
      </c>
      <c r="M17" s="19">
        <f t="shared" si="5"/>
        <v>2044</v>
      </c>
      <c r="N17" s="19">
        <f t="shared" si="5"/>
        <v>2045</v>
      </c>
      <c r="O17" s="19">
        <f t="shared" si="5"/>
        <v>2046</v>
      </c>
      <c r="P17" s="19">
        <f t="shared" si="5"/>
        <v>2047</v>
      </c>
      <c r="Q17" s="19">
        <f t="shared" si="5"/>
        <v>2048</v>
      </c>
      <c r="R17" s="19">
        <f t="shared" si="5"/>
        <v>2049</v>
      </c>
      <c r="S17" s="20"/>
    </row>
    <row r="18" spans="2:19" ht="22.5" customHeight="1" thickBot="1" x14ac:dyDescent="0.4">
      <c r="B18" s="69"/>
      <c r="C18" s="71"/>
      <c r="D18" s="21"/>
      <c r="E18" s="22"/>
      <c r="F18" s="22"/>
      <c r="G18" s="50">
        <v>1</v>
      </c>
      <c r="H18" s="31">
        <v>1</v>
      </c>
      <c r="I18" s="31">
        <v>1</v>
      </c>
      <c r="J18" s="31">
        <v>1</v>
      </c>
      <c r="K18" s="31">
        <v>1</v>
      </c>
      <c r="L18" s="31">
        <v>1</v>
      </c>
      <c r="M18" s="31">
        <v>1</v>
      </c>
      <c r="N18" s="31">
        <v>1</v>
      </c>
      <c r="O18" s="31">
        <v>1</v>
      </c>
      <c r="P18" s="31">
        <v>1</v>
      </c>
      <c r="Q18" s="31">
        <v>1</v>
      </c>
      <c r="R18" s="31">
        <v>1</v>
      </c>
      <c r="S18" s="32"/>
    </row>
    <row r="19" spans="2:19" ht="22.5" customHeight="1" x14ac:dyDescent="0.35">
      <c r="B19" s="68" t="s">
        <v>24</v>
      </c>
      <c r="C19" s="70" t="s">
        <v>2</v>
      </c>
      <c r="D19" s="7">
        <v>2020</v>
      </c>
      <c r="E19" s="8">
        <f>D19+1</f>
        <v>2021</v>
      </c>
      <c r="F19" s="9">
        <f t="shared" ref="F19" si="6">E19+1</f>
        <v>2022</v>
      </c>
      <c r="G19" s="7">
        <v>2025</v>
      </c>
      <c r="H19" s="8">
        <f t="shared" ref="H19:S19" si="7">G19+1</f>
        <v>2026</v>
      </c>
      <c r="I19" s="8">
        <f t="shared" si="7"/>
        <v>2027</v>
      </c>
      <c r="J19" s="8">
        <f t="shared" si="7"/>
        <v>2028</v>
      </c>
      <c r="K19" s="8">
        <f t="shared" si="7"/>
        <v>2029</v>
      </c>
      <c r="L19" s="8">
        <f t="shared" si="7"/>
        <v>2030</v>
      </c>
      <c r="M19" s="8">
        <f t="shared" si="7"/>
        <v>2031</v>
      </c>
      <c r="N19" s="8">
        <f t="shared" si="7"/>
        <v>2032</v>
      </c>
      <c r="O19" s="8">
        <f t="shared" si="7"/>
        <v>2033</v>
      </c>
      <c r="P19" s="8">
        <f t="shared" si="7"/>
        <v>2034</v>
      </c>
      <c r="Q19" s="8">
        <f t="shared" si="7"/>
        <v>2035</v>
      </c>
      <c r="R19" s="8">
        <f t="shared" si="7"/>
        <v>2036</v>
      </c>
      <c r="S19" s="10">
        <f t="shared" si="7"/>
        <v>2037</v>
      </c>
    </row>
    <row r="20" spans="2:19" ht="22.5" customHeight="1" x14ac:dyDescent="0.35">
      <c r="B20" s="69"/>
      <c r="C20" s="71"/>
      <c r="D20" s="11"/>
      <c r="E20" s="12"/>
      <c r="F20" s="13"/>
      <c r="G20" s="51"/>
      <c r="H20" s="52">
        <f>'[1]1'!F48</f>
        <v>7.5013165895893158E-2</v>
      </c>
      <c r="I20" s="52">
        <f>'[1]1'!G48</f>
        <v>7.5005665426476756E-2</v>
      </c>
      <c r="J20" s="52">
        <f>'[1]1'!H48</f>
        <v>7.4986113870319157E-2</v>
      </c>
      <c r="K20" s="52">
        <f>'[1]1'!I48</f>
        <v>7.4967967069954525E-2</v>
      </c>
      <c r="L20" s="52">
        <f>'[1]1'!J48</f>
        <v>7.4951178376528357E-2</v>
      </c>
      <c r="M20" s="52">
        <f>'[1]1'!K48</f>
        <v>7.4935707750940314E-2</v>
      </c>
      <c r="N20" s="52">
        <f>'[1]1'!L48</f>
        <v>7.4921513758956615E-2</v>
      </c>
      <c r="O20" s="52">
        <f>'[1]1'!M48</f>
        <v>7.4908551771027579E-2</v>
      </c>
      <c r="P20" s="52">
        <f>'[1]1'!N48</f>
        <v>7.4896786578050809E-2</v>
      </c>
      <c r="Q20" s="52">
        <f>'[1]1'!O48</f>
        <v>7.4886177454141417E-2</v>
      </c>
      <c r="R20" s="52">
        <f>'[1]1'!P48</f>
        <v>7.4876685719870426E-2</v>
      </c>
      <c r="S20" s="56">
        <f>'[1]1'!Q48</f>
        <v>7.4868274429842077E-2</v>
      </c>
    </row>
    <row r="21" spans="2:19" ht="22.5" customHeight="1" x14ac:dyDescent="0.35">
      <c r="B21" s="69"/>
      <c r="C21" s="71"/>
      <c r="D21" s="16"/>
      <c r="E21" s="17"/>
      <c r="F21" s="17"/>
      <c r="G21" s="18">
        <f>S19+1</f>
        <v>2038</v>
      </c>
      <c r="H21" s="19">
        <f>G21+1</f>
        <v>2039</v>
      </c>
      <c r="I21" s="19">
        <f t="shared" ref="I21:R21" si="8">H21+1</f>
        <v>2040</v>
      </c>
      <c r="J21" s="19">
        <f t="shared" si="8"/>
        <v>2041</v>
      </c>
      <c r="K21" s="19">
        <f t="shared" si="8"/>
        <v>2042</v>
      </c>
      <c r="L21" s="19">
        <f t="shared" si="8"/>
        <v>2043</v>
      </c>
      <c r="M21" s="19">
        <f t="shared" si="8"/>
        <v>2044</v>
      </c>
      <c r="N21" s="19">
        <f t="shared" si="8"/>
        <v>2045</v>
      </c>
      <c r="O21" s="19">
        <f t="shared" si="8"/>
        <v>2046</v>
      </c>
      <c r="P21" s="19">
        <f t="shared" si="8"/>
        <v>2047</v>
      </c>
      <c r="Q21" s="19">
        <f t="shared" si="8"/>
        <v>2048</v>
      </c>
      <c r="R21" s="19">
        <f t="shared" si="8"/>
        <v>2049</v>
      </c>
      <c r="S21" s="20"/>
    </row>
    <row r="22" spans="2:19" ht="22.5" customHeight="1" thickBot="1" x14ac:dyDescent="0.4">
      <c r="B22" s="69"/>
      <c r="C22" s="71"/>
      <c r="D22" s="21"/>
      <c r="E22" s="22"/>
      <c r="F22" s="22"/>
      <c r="G22" s="53">
        <f>'[1]1'!R48</f>
        <v>7.4860907991772294E-2</v>
      </c>
      <c r="H22" s="54">
        <f>'[1]1'!S48</f>
        <v>7.4854549728635408E-2</v>
      </c>
      <c r="I22" s="54">
        <f>'[1]1'!T48</f>
        <v>7.4849165605996665E-2</v>
      </c>
      <c r="J22" s="54">
        <f>'[1]1'!U48</f>
        <v>7.4844723400630461E-2</v>
      </c>
      <c r="K22" s="54">
        <f>'[1]1'!V48</f>
        <v>7.4841190066077368E-2</v>
      </c>
      <c r="L22" s="54">
        <f>'[1]1'!W48</f>
        <v>7.4838531229210331E-2</v>
      </c>
      <c r="M22" s="54">
        <f>'[1]1'!X48</f>
        <v>7.4836717494408511E-2</v>
      </c>
      <c r="N22" s="54">
        <f>'[1]1'!Y48</f>
        <v>7.4835717909861363E-2</v>
      </c>
      <c r="O22" s="54">
        <f>'[1]1'!Z48</f>
        <v>7.4835500883175296E-2</v>
      </c>
      <c r="P22" s="54">
        <f>'[1]1'!AA48</f>
        <v>7.4836036369951245E-2</v>
      </c>
      <c r="Q22" s="54">
        <f>'[1]1'!AB48</f>
        <v>7.4837299021781767E-2</v>
      </c>
      <c r="R22" s="54">
        <f>'[1]1'!AC48</f>
        <v>1.0686226699486205E-2</v>
      </c>
      <c r="S22" s="58"/>
    </row>
    <row r="23" spans="2:19" ht="18" thickBot="1" x14ac:dyDescent="0.4">
      <c r="B23" s="33" t="s">
        <v>25</v>
      </c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46"/>
    </row>
    <row r="24" spans="2:19" ht="21.75" customHeight="1" x14ac:dyDescent="0.35">
      <c r="B24" s="68" t="s">
        <v>26</v>
      </c>
      <c r="C24" s="70" t="s">
        <v>2</v>
      </c>
      <c r="D24" s="7">
        <v>2020</v>
      </c>
      <c r="E24" s="8">
        <f>D24+1</f>
        <v>2021</v>
      </c>
      <c r="F24" s="9">
        <f t="shared" ref="F24" si="9">E24+1</f>
        <v>2022</v>
      </c>
      <c r="G24" s="7">
        <v>2025</v>
      </c>
      <c r="H24" s="8">
        <f t="shared" ref="H24:S24" si="10">G24+1</f>
        <v>2026</v>
      </c>
      <c r="I24" s="8">
        <f t="shared" si="10"/>
        <v>2027</v>
      </c>
      <c r="J24" s="8">
        <f t="shared" si="10"/>
        <v>2028</v>
      </c>
      <c r="K24" s="8">
        <f t="shared" si="10"/>
        <v>2029</v>
      </c>
      <c r="L24" s="8">
        <f t="shared" si="10"/>
        <v>2030</v>
      </c>
      <c r="M24" s="8">
        <f t="shared" si="10"/>
        <v>2031</v>
      </c>
      <c r="N24" s="8">
        <f t="shared" si="10"/>
        <v>2032</v>
      </c>
      <c r="O24" s="8">
        <f t="shared" si="10"/>
        <v>2033</v>
      </c>
      <c r="P24" s="8">
        <f t="shared" si="10"/>
        <v>2034</v>
      </c>
      <c r="Q24" s="8">
        <f t="shared" si="10"/>
        <v>2035</v>
      </c>
      <c r="R24" s="8">
        <f t="shared" si="10"/>
        <v>2036</v>
      </c>
      <c r="S24" s="10">
        <f t="shared" si="10"/>
        <v>2037</v>
      </c>
    </row>
    <row r="25" spans="2:19" ht="21.75" customHeight="1" x14ac:dyDescent="0.35">
      <c r="B25" s="69"/>
      <c r="C25" s="71"/>
      <c r="D25" s="28">
        <v>10</v>
      </c>
      <c r="E25" s="29">
        <v>10</v>
      </c>
      <c r="F25" s="30">
        <v>10</v>
      </c>
      <c r="G25" s="49">
        <v>17.149999999999999</v>
      </c>
      <c r="H25" s="31">
        <f>[2]Лист2!G28</f>
        <v>17.149999999999999</v>
      </c>
      <c r="I25" s="31">
        <f>[2]Лист2!H28</f>
        <v>17.1083</v>
      </c>
      <c r="J25" s="31">
        <f>[2]Лист2!I28</f>
        <v>17.066600000000001</v>
      </c>
      <c r="K25" s="31">
        <f>[2]Лист2!J28</f>
        <v>17.024900000000002</v>
      </c>
      <c r="L25" s="31">
        <f>[2]Лист2!K28</f>
        <v>16.983200000000004</v>
      </c>
      <c r="M25" s="31">
        <f>[2]Лист2!L28</f>
        <v>16.941500000000005</v>
      </c>
      <c r="N25" s="31">
        <f>[2]Лист2!M28</f>
        <v>16.899800000000006</v>
      </c>
      <c r="O25" s="31">
        <f>[2]Лист2!N28</f>
        <v>16.858100000000007</v>
      </c>
      <c r="P25" s="31">
        <f>[2]Лист2!O28</f>
        <v>16.816400000000009</v>
      </c>
      <c r="Q25" s="31">
        <f>[2]Лист2!P28</f>
        <v>16.77470000000001</v>
      </c>
      <c r="R25" s="31">
        <f>[2]Лист2!Q28</f>
        <v>16.733000000000011</v>
      </c>
      <c r="S25" s="32">
        <f>[2]Лист2!R28</f>
        <v>16.691300000000012</v>
      </c>
    </row>
    <row r="26" spans="2:19" ht="21.75" customHeight="1" x14ac:dyDescent="0.35">
      <c r="B26" s="69"/>
      <c r="C26" s="71"/>
      <c r="D26" s="16"/>
      <c r="E26" s="17"/>
      <c r="F26" s="38"/>
      <c r="G26" s="18">
        <f>S24+1</f>
        <v>2038</v>
      </c>
      <c r="H26" s="19">
        <f>G26+1</f>
        <v>2039</v>
      </c>
      <c r="I26" s="19">
        <f t="shared" ref="I26:R26" si="11">H26+1</f>
        <v>2040</v>
      </c>
      <c r="J26" s="19">
        <f t="shared" si="11"/>
        <v>2041</v>
      </c>
      <c r="K26" s="19">
        <f t="shared" si="11"/>
        <v>2042</v>
      </c>
      <c r="L26" s="19">
        <f t="shared" si="11"/>
        <v>2043</v>
      </c>
      <c r="M26" s="19">
        <f t="shared" si="11"/>
        <v>2044</v>
      </c>
      <c r="N26" s="19">
        <f t="shared" si="11"/>
        <v>2045</v>
      </c>
      <c r="O26" s="19">
        <f t="shared" si="11"/>
        <v>2046</v>
      </c>
      <c r="P26" s="19">
        <f t="shared" si="11"/>
        <v>2047</v>
      </c>
      <c r="Q26" s="19">
        <f t="shared" si="11"/>
        <v>2048</v>
      </c>
      <c r="R26" s="19">
        <f t="shared" si="11"/>
        <v>2049</v>
      </c>
      <c r="S26" s="20"/>
    </row>
    <row r="27" spans="2:19" ht="21.75" customHeight="1" thickBot="1" x14ac:dyDescent="0.4">
      <c r="B27" s="69"/>
      <c r="C27" s="71"/>
      <c r="D27" s="21"/>
      <c r="E27" s="22"/>
      <c r="F27" s="39"/>
      <c r="G27" s="55">
        <f>[2]Лист2!$S$28</f>
        <v>16.649600000000014</v>
      </c>
      <c r="H27" s="48">
        <f>[2]Лист2!G30</f>
        <v>16.607900000000015</v>
      </c>
      <c r="I27" s="48">
        <f>[2]Лист2!H30</f>
        <v>16.566200000000016</v>
      </c>
      <c r="J27" s="48">
        <f>[2]Лист2!I30</f>
        <v>16.524500000000018</v>
      </c>
      <c r="K27" s="48">
        <f>[2]Лист2!J30</f>
        <v>16.482800000000019</v>
      </c>
      <c r="L27" s="48">
        <f>[2]Лист2!K30</f>
        <v>16.44110000000002</v>
      </c>
      <c r="M27" s="48">
        <f>[2]Лист2!L30</f>
        <v>16.399400000000021</v>
      </c>
      <c r="N27" s="48">
        <f>[2]Лист2!M30</f>
        <v>16.357700000000023</v>
      </c>
      <c r="O27" s="48">
        <f>[2]Лист2!N30</f>
        <v>16.316000000000024</v>
      </c>
      <c r="P27" s="48">
        <f>[2]Лист2!O30</f>
        <v>16.274300000000025</v>
      </c>
      <c r="Q27" s="48">
        <f>[2]Лист2!P30</f>
        <v>16.232600000000026</v>
      </c>
      <c r="R27" s="48">
        <f>[2]Лист2!Q30</f>
        <v>16.190900000000028</v>
      </c>
      <c r="S27" s="43"/>
    </row>
    <row r="28" spans="2:19" ht="21.75" customHeight="1" x14ac:dyDescent="0.35">
      <c r="B28" s="68" t="s">
        <v>28</v>
      </c>
      <c r="C28" s="73" t="s">
        <v>27</v>
      </c>
      <c r="D28" s="7">
        <v>2020</v>
      </c>
      <c r="E28" s="8">
        <f>D28+1</f>
        <v>2021</v>
      </c>
      <c r="F28" s="9">
        <f t="shared" ref="F28" si="12">E28+1</f>
        <v>2022</v>
      </c>
      <c r="G28" s="7">
        <v>2025</v>
      </c>
      <c r="H28" s="8">
        <f t="shared" ref="H28:S28" si="13">G28+1</f>
        <v>2026</v>
      </c>
      <c r="I28" s="8">
        <f t="shared" si="13"/>
        <v>2027</v>
      </c>
      <c r="J28" s="8">
        <f t="shared" si="13"/>
        <v>2028</v>
      </c>
      <c r="K28" s="8">
        <f t="shared" si="13"/>
        <v>2029</v>
      </c>
      <c r="L28" s="8">
        <f t="shared" si="13"/>
        <v>2030</v>
      </c>
      <c r="M28" s="8">
        <f t="shared" si="13"/>
        <v>2031</v>
      </c>
      <c r="N28" s="8">
        <f t="shared" si="13"/>
        <v>2032</v>
      </c>
      <c r="O28" s="8">
        <f t="shared" si="13"/>
        <v>2033</v>
      </c>
      <c r="P28" s="8">
        <f t="shared" si="13"/>
        <v>2034</v>
      </c>
      <c r="Q28" s="8">
        <f t="shared" si="13"/>
        <v>2035</v>
      </c>
      <c r="R28" s="8">
        <f t="shared" si="13"/>
        <v>2036</v>
      </c>
      <c r="S28" s="10">
        <f t="shared" si="13"/>
        <v>2037</v>
      </c>
    </row>
    <row r="29" spans="2:19" ht="21.75" customHeight="1" x14ac:dyDescent="0.35">
      <c r="B29" s="69"/>
      <c r="C29" s="74"/>
      <c r="D29" s="28">
        <v>1.1000000000000001</v>
      </c>
      <c r="E29" s="29">
        <v>1.1000000000000001</v>
      </c>
      <c r="F29" s="30">
        <v>1.1000000000000001</v>
      </c>
      <c r="G29" s="49">
        <v>0.7</v>
      </c>
      <c r="H29" s="31">
        <v>0.7</v>
      </c>
      <c r="I29" s="31">
        <v>0.7</v>
      </c>
      <c r="J29" s="31">
        <v>0.7</v>
      </c>
      <c r="K29" s="31">
        <v>0.7</v>
      </c>
      <c r="L29" s="31">
        <v>0.7</v>
      </c>
      <c r="M29" s="31">
        <v>0.7</v>
      </c>
      <c r="N29" s="31">
        <v>0.7</v>
      </c>
      <c r="O29" s="31">
        <v>0.7</v>
      </c>
      <c r="P29" s="31">
        <v>0.7</v>
      </c>
      <c r="Q29" s="31">
        <v>0.7</v>
      </c>
      <c r="R29" s="31">
        <v>0.7</v>
      </c>
      <c r="S29" s="32">
        <v>0.7</v>
      </c>
    </row>
    <row r="30" spans="2:19" ht="21.75" customHeight="1" x14ac:dyDescent="0.35">
      <c r="B30" s="69"/>
      <c r="C30" s="74"/>
      <c r="D30" s="16"/>
      <c r="E30" s="17"/>
      <c r="F30" s="17"/>
      <c r="G30" s="18">
        <f>S28+1</f>
        <v>2038</v>
      </c>
      <c r="H30" s="19">
        <f>G30+1</f>
        <v>2039</v>
      </c>
      <c r="I30" s="19">
        <f t="shared" ref="I30:R30" si="14">H30+1</f>
        <v>2040</v>
      </c>
      <c r="J30" s="19">
        <f t="shared" si="14"/>
        <v>2041</v>
      </c>
      <c r="K30" s="19">
        <f t="shared" si="14"/>
        <v>2042</v>
      </c>
      <c r="L30" s="19">
        <f t="shared" si="14"/>
        <v>2043</v>
      </c>
      <c r="M30" s="19">
        <f t="shared" si="14"/>
        <v>2044</v>
      </c>
      <c r="N30" s="19">
        <f t="shared" si="14"/>
        <v>2045</v>
      </c>
      <c r="O30" s="19">
        <f t="shared" si="14"/>
        <v>2046</v>
      </c>
      <c r="P30" s="19">
        <f t="shared" si="14"/>
        <v>2047</v>
      </c>
      <c r="Q30" s="19">
        <f t="shared" si="14"/>
        <v>2048</v>
      </c>
      <c r="R30" s="19">
        <f t="shared" si="14"/>
        <v>2049</v>
      </c>
      <c r="S30" s="20"/>
    </row>
    <row r="31" spans="2:19" ht="21.75" customHeight="1" thickBot="1" x14ac:dyDescent="0.4">
      <c r="B31" s="72"/>
      <c r="C31" s="75"/>
      <c r="D31" s="26"/>
      <c r="E31" s="27"/>
      <c r="F31" s="27"/>
      <c r="G31" s="55">
        <v>0.7</v>
      </c>
      <c r="H31" s="48">
        <v>0.7</v>
      </c>
      <c r="I31" s="48">
        <v>0.7</v>
      </c>
      <c r="J31" s="48">
        <v>0.7</v>
      </c>
      <c r="K31" s="48">
        <v>0.7</v>
      </c>
      <c r="L31" s="48">
        <v>0.7</v>
      </c>
      <c r="M31" s="48">
        <v>0.7</v>
      </c>
      <c r="N31" s="48">
        <v>0.7</v>
      </c>
      <c r="O31" s="48">
        <v>0.7</v>
      </c>
      <c r="P31" s="48">
        <v>0.7</v>
      </c>
      <c r="Q31" s="48">
        <v>0.7</v>
      </c>
      <c r="R31" s="48">
        <v>0.7</v>
      </c>
      <c r="S31" s="43"/>
    </row>
    <row r="33" spans="2:19" s="41" customFormat="1" ht="18" x14ac:dyDescent="0.4">
      <c r="D33" s="1"/>
      <c r="E33" s="1"/>
      <c r="F33" s="1"/>
      <c r="G33" s="1"/>
      <c r="L33" s="1"/>
    </row>
    <row r="34" spans="2:19" s="41" customFormat="1" ht="18" x14ac:dyDescent="0.4">
      <c r="B34" s="60" t="s">
        <v>38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</row>
    <row r="35" spans="2:19" s="1" customFormat="1" ht="17.5" x14ac:dyDescent="0.35">
      <c r="C35" s="60"/>
      <c r="D35" s="60"/>
      <c r="E35" s="60"/>
      <c r="F35" s="60"/>
      <c r="G35" s="60"/>
      <c r="H35" s="60"/>
      <c r="I35" s="60"/>
      <c r="K35" s="78"/>
      <c r="L35" s="78"/>
      <c r="M35" s="78"/>
      <c r="N35" s="78"/>
      <c r="P35" s="60"/>
      <c r="Q35" s="60"/>
      <c r="R35" s="60"/>
      <c r="S35" s="60"/>
    </row>
    <row r="36" spans="2:19" s="41" customFormat="1" ht="18" x14ac:dyDescent="0.4">
      <c r="L36" s="42"/>
    </row>
    <row r="37" spans="2:19" s="41" customFormat="1" ht="39.75" customHeight="1" x14ac:dyDescent="0.4">
      <c r="C37" s="79"/>
      <c r="D37" s="79"/>
      <c r="E37" s="79"/>
      <c r="F37" s="79"/>
      <c r="G37" s="79"/>
      <c r="H37" s="79"/>
      <c r="I37" s="79"/>
      <c r="J37" s="2"/>
      <c r="K37" s="79"/>
      <c r="L37" s="79"/>
      <c r="M37" s="79"/>
      <c r="N37" s="79"/>
      <c r="P37" s="79"/>
      <c r="Q37" s="79"/>
      <c r="R37" s="79"/>
      <c r="S37" s="79"/>
    </row>
    <row r="38" spans="2:19" s="41" customFormat="1" ht="18" x14ac:dyDescent="0.4">
      <c r="L38" s="42"/>
    </row>
    <row r="39" spans="2:19" s="41" customFormat="1" ht="18" x14ac:dyDescent="0.4">
      <c r="L39" s="42"/>
    </row>
    <row r="40" spans="2:19" s="41" customFormat="1" ht="18" x14ac:dyDescent="0.4">
      <c r="C40" s="76"/>
      <c r="D40" s="76"/>
      <c r="E40" s="76"/>
      <c r="F40" s="76"/>
      <c r="G40" s="76"/>
      <c r="H40" s="76"/>
      <c r="I40" s="76"/>
      <c r="K40" s="76"/>
      <c r="L40" s="76"/>
      <c r="M40" s="76"/>
      <c r="N40" s="76"/>
      <c r="P40" s="77"/>
      <c r="Q40" s="77"/>
      <c r="R40" s="77"/>
      <c r="S40" s="77"/>
    </row>
  </sheetData>
  <mergeCells count="25">
    <mergeCell ref="B34:S34"/>
    <mergeCell ref="C40:I40"/>
    <mergeCell ref="K40:N40"/>
    <mergeCell ref="P40:S40"/>
    <mergeCell ref="C35:I35"/>
    <mergeCell ref="K35:N35"/>
    <mergeCell ref="P35:S35"/>
    <mergeCell ref="C37:I37"/>
    <mergeCell ref="K37:N37"/>
    <mergeCell ref="P37:S37"/>
    <mergeCell ref="B28:B31"/>
    <mergeCell ref="C28:C31"/>
    <mergeCell ref="D9:F9"/>
    <mergeCell ref="B19:B22"/>
    <mergeCell ref="C19:C22"/>
    <mergeCell ref="B24:B27"/>
    <mergeCell ref="C24:C27"/>
    <mergeCell ref="B6:S7"/>
    <mergeCell ref="G9:S9"/>
    <mergeCell ref="C9:C10"/>
    <mergeCell ref="B9:B10"/>
    <mergeCell ref="B15:B18"/>
    <mergeCell ref="C15:C18"/>
    <mergeCell ref="B11:B14"/>
    <mergeCell ref="C11:C14"/>
  </mergeCells>
  <pageMargins left="0.70866141732283472" right="0.70866141732283472" top="0.55118110236220474" bottom="0.55118110236220474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40"/>
  <sheetViews>
    <sheetView topLeftCell="B1" zoomScale="90" zoomScaleNormal="90" zoomScaleSheetLayoutView="90" workbookViewId="0">
      <selection activeCell="R5" sqref="R5"/>
    </sheetView>
  </sheetViews>
  <sheetFormatPr defaultRowHeight="14.5" outlineLevelCol="1" x14ac:dyDescent="0.35"/>
  <cols>
    <col min="2" max="2" width="72.453125" customWidth="1"/>
    <col min="3" max="3" width="10.1796875" customWidth="1"/>
    <col min="4" max="4" width="8.81640625" hidden="1" customWidth="1" outlineLevel="1"/>
    <col min="5" max="6" width="0" hidden="1" customWidth="1" outlineLevel="1"/>
    <col min="7" max="7" width="12.7265625" bestFit="1" customWidth="1" collapsed="1"/>
    <col min="8" max="19" width="10.7265625" customWidth="1"/>
  </cols>
  <sheetData>
    <row r="1" spans="2:19" ht="18" x14ac:dyDescent="0.4">
      <c r="S1" s="5"/>
    </row>
    <row r="2" spans="2:19" ht="15.5" x14ac:dyDescent="0.35">
      <c r="S2" s="59" t="s">
        <v>39</v>
      </c>
    </row>
    <row r="3" spans="2:19" ht="15.5" x14ac:dyDescent="0.35">
      <c r="S3" s="59" t="s">
        <v>31</v>
      </c>
    </row>
    <row r="4" spans="2:19" ht="15.5" x14ac:dyDescent="0.35">
      <c r="S4" s="59" t="s">
        <v>32</v>
      </c>
    </row>
    <row r="5" spans="2:19" ht="15.5" x14ac:dyDescent="0.35">
      <c r="Q5" t="s">
        <v>42</v>
      </c>
      <c r="S5" s="59" t="s">
        <v>43</v>
      </c>
    </row>
    <row r="6" spans="2:19" ht="18.75" customHeight="1" x14ac:dyDescent="0.35">
      <c r="B6" s="60" t="s">
        <v>34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</row>
    <row r="7" spans="2:19" x14ac:dyDescent="0.35"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</row>
    <row r="8" spans="2:19" ht="18.5" thickBot="1" x14ac:dyDescent="0.4">
      <c r="B8" s="3"/>
      <c r="C8" s="2"/>
      <c r="D8" s="2"/>
    </row>
    <row r="9" spans="2:19" ht="18" thickBot="1" x14ac:dyDescent="0.4">
      <c r="B9" s="66" t="s">
        <v>0</v>
      </c>
      <c r="C9" s="64" t="s">
        <v>1</v>
      </c>
      <c r="D9" s="62" t="s">
        <v>3</v>
      </c>
      <c r="E9" s="62"/>
      <c r="F9" s="62"/>
      <c r="G9" s="61" t="s">
        <v>4</v>
      </c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3"/>
    </row>
    <row r="10" spans="2:19" ht="18" thickBot="1" x14ac:dyDescent="0.4">
      <c r="B10" s="67"/>
      <c r="C10" s="65"/>
      <c r="D10" s="6" t="s">
        <v>19</v>
      </c>
      <c r="E10" s="6" t="s">
        <v>18</v>
      </c>
      <c r="F10" s="45" t="s">
        <v>17</v>
      </c>
      <c r="G10" s="6" t="s">
        <v>5</v>
      </c>
      <c r="H10" s="6" t="s">
        <v>6</v>
      </c>
      <c r="I10" s="6" t="s">
        <v>7</v>
      </c>
      <c r="J10" s="6" t="s">
        <v>8</v>
      </c>
      <c r="K10" s="6" t="s">
        <v>9</v>
      </c>
      <c r="L10" s="6" t="s">
        <v>10</v>
      </c>
      <c r="M10" s="6" t="s">
        <v>11</v>
      </c>
      <c r="N10" s="6" t="s">
        <v>12</v>
      </c>
      <c r="O10" s="6" t="s">
        <v>13</v>
      </c>
      <c r="P10" s="6" t="s">
        <v>14</v>
      </c>
      <c r="Q10" s="6" t="s">
        <v>15</v>
      </c>
      <c r="R10" s="6" t="s">
        <v>16</v>
      </c>
      <c r="S10" s="6" t="s">
        <v>20</v>
      </c>
    </row>
    <row r="11" spans="2:19" ht="21.75" customHeight="1" x14ac:dyDescent="0.35">
      <c r="B11" s="68" t="s">
        <v>21</v>
      </c>
      <c r="C11" s="70" t="s">
        <v>22</v>
      </c>
      <c r="D11" s="7">
        <v>2020</v>
      </c>
      <c r="E11" s="8">
        <f>D11+1</f>
        <v>2021</v>
      </c>
      <c r="F11" s="9">
        <f t="shared" ref="F11:S11" si="0">E11+1</f>
        <v>2022</v>
      </c>
      <c r="G11" s="7">
        <v>2025</v>
      </c>
      <c r="H11" s="8">
        <f t="shared" si="0"/>
        <v>2026</v>
      </c>
      <c r="I11" s="8">
        <f t="shared" si="0"/>
        <v>2027</v>
      </c>
      <c r="J11" s="8">
        <f t="shared" si="0"/>
        <v>2028</v>
      </c>
      <c r="K11" s="8">
        <f t="shared" si="0"/>
        <v>2029</v>
      </c>
      <c r="L11" s="8">
        <f t="shared" si="0"/>
        <v>2030</v>
      </c>
      <c r="M11" s="8">
        <f t="shared" si="0"/>
        <v>2031</v>
      </c>
      <c r="N11" s="8">
        <f t="shared" si="0"/>
        <v>2032</v>
      </c>
      <c r="O11" s="8">
        <f t="shared" si="0"/>
        <v>2033</v>
      </c>
      <c r="P11" s="8">
        <f t="shared" si="0"/>
        <v>2034</v>
      </c>
      <c r="Q11" s="8">
        <f t="shared" si="0"/>
        <v>2035</v>
      </c>
      <c r="R11" s="8">
        <f t="shared" si="0"/>
        <v>2036</v>
      </c>
      <c r="S11" s="10">
        <f t="shared" si="0"/>
        <v>2037</v>
      </c>
    </row>
    <row r="12" spans="2:19" ht="21.75" customHeight="1" x14ac:dyDescent="0.35">
      <c r="B12" s="69"/>
      <c r="C12" s="71"/>
      <c r="D12" s="11"/>
      <c r="E12" s="12"/>
      <c r="F12" s="13"/>
      <c r="G12" s="49">
        <v>20077.7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5"/>
    </row>
    <row r="13" spans="2:19" ht="21.75" customHeight="1" x14ac:dyDescent="0.35">
      <c r="B13" s="69"/>
      <c r="C13" s="71"/>
      <c r="D13" s="16"/>
      <c r="E13" s="17"/>
      <c r="F13" s="17"/>
      <c r="G13" s="18">
        <f>S11+1</f>
        <v>2038</v>
      </c>
      <c r="H13" s="19">
        <f>G13+1</f>
        <v>2039</v>
      </c>
      <c r="I13" s="19">
        <f t="shared" ref="I13:Q13" si="1">H13+1</f>
        <v>2040</v>
      </c>
      <c r="J13" s="19">
        <f t="shared" si="1"/>
        <v>2041</v>
      </c>
      <c r="K13" s="19">
        <f t="shared" si="1"/>
        <v>2042</v>
      </c>
      <c r="L13" s="19">
        <f t="shared" si="1"/>
        <v>2043</v>
      </c>
      <c r="M13" s="19">
        <f t="shared" si="1"/>
        <v>2044</v>
      </c>
      <c r="N13" s="19">
        <f t="shared" si="1"/>
        <v>2045</v>
      </c>
      <c r="O13" s="19">
        <f t="shared" si="1"/>
        <v>2046</v>
      </c>
      <c r="P13" s="19">
        <f t="shared" si="1"/>
        <v>2047</v>
      </c>
      <c r="Q13" s="19">
        <f t="shared" si="1"/>
        <v>2048</v>
      </c>
      <c r="R13" s="19"/>
      <c r="S13" s="20"/>
    </row>
    <row r="14" spans="2:19" ht="21.75" customHeight="1" thickBot="1" x14ac:dyDescent="0.4">
      <c r="B14" s="69"/>
      <c r="C14" s="71"/>
      <c r="D14" s="21"/>
      <c r="E14" s="22"/>
      <c r="F14" s="22"/>
      <c r="G14" s="23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5"/>
    </row>
    <row r="15" spans="2:19" ht="21.75" customHeight="1" x14ac:dyDescent="0.35">
      <c r="B15" s="68" t="s">
        <v>23</v>
      </c>
      <c r="C15" s="70" t="s">
        <v>2</v>
      </c>
      <c r="D15" s="7">
        <v>2020</v>
      </c>
      <c r="E15" s="8">
        <f>D15+1</f>
        <v>2021</v>
      </c>
      <c r="F15" s="9">
        <f t="shared" ref="F15:S15" si="2">E15+1</f>
        <v>2022</v>
      </c>
      <c r="G15" s="7">
        <v>2025</v>
      </c>
      <c r="H15" s="8">
        <f t="shared" si="2"/>
        <v>2026</v>
      </c>
      <c r="I15" s="8">
        <f t="shared" si="2"/>
        <v>2027</v>
      </c>
      <c r="J15" s="8">
        <f t="shared" si="2"/>
        <v>2028</v>
      </c>
      <c r="K15" s="8">
        <f t="shared" si="2"/>
        <v>2029</v>
      </c>
      <c r="L15" s="8">
        <f t="shared" si="2"/>
        <v>2030</v>
      </c>
      <c r="M15" s="8">
        <f t="shared" si="2"/>
        <v>2031</v>
      </c>
      <c r="N15" s="8">
        <f t="shared" si="2"/>
        <v>2032</v>
      </c>
      <c r="O15" s="8">
        <f t="shared" si="2"/>
        <v>2033</v>
      </c>
      <c r="P15" s="8">
        <f t="shared" si="2"/>
        <v>2034</v>
      </c>
      <c r="Q15" s="8">
        <f t="shared" si="2"/>
        <v>2035</v>
      </c>
      <c r="R15" s="8">
        <f t="shared" si="2"/>
        <v>2036</v>
      </c>
      <c r="S15" s="10">
        <f t="shared" si="2"/>
        <v>2037</v>
      </c>
    </row>
    <row r="16" spans="2:19" ht="21.75" customHeight="1" x14ac:dyDescent="0.35">
      <c r="B16" s="69"/>
      <c r="C16" s="71"/>
      <c r="D16" s="36">
        <v>1</v>
      </c>
      <c r="E16" s="40">
        <v>1</v>
      </c>
      <c r="F16" s="37">
        <v>1</v>
      </c>
      <c r="G16" s="49">
        <v>1</v>
      </c>
      <c r="H16" s="31">
        <v>1</v>
      </c>
      <c r="I16" s="31">
        <v>1</v>
      </c>
      <c r="J16" s="31">
        <v>1</v>
      </c>
      <c r="K16" s="31">
        <v>1</v>
      </c>
      <c r="L16" s="31">
        <v>1</v>
      </c>
      <c r="M16" s="31">
        <v>1</v>
      </c>
      <c r="N16" s="31">
        <v>1</v>
      </c>
      <c r="O16" s="31">
        <v>1</v>
      </c>
      <c r="P16" s="31">
        <v>1</v>
      </c>
      <c r="Q16" s="31">
        <v>1</v>
      </c>
      <c r="R16" s="31">
        <v>1</v>
      </c>
      <c r="S16" s="32">
        <v>1</v>
      </c>
    </row>
    <row r="17" spans="2:19" ht="21.75" customHeight="1" x14ac:dyDescent="0.35">
      <c r="B17" s="69"/>
      <c r="C17" s="71"/>
      <c r="D17" s="16"/>
      <c r="E17" s="17"/>
      <c r="F17" s="17"/>
      <c r="G17" s="18">
        <f>S15+1</f>
        <v>2038</v>
      </c>
      <c r="H17" s="19">
        <f>G17+1</f>
        <v>2039</v>
      </c>
      <c r="I17" s="19">
        <f t="shared" ref="I17:R17" si="3">H17+1</f>
        <v>2040</v>
      </c>
      <c r="J17" s="19">
        <f t="shared" si="3"/>
        <v>2041</v>
      </c>
      <c r="K17" s="19">
        <f t="shared" si="3"/>
        <v>2042</v>
      </c>
      <c r="L17" s="19">
        <f t="shared" si="3"/>
        <v>2043</v>
      </c>
      <c r="M17" s="19">
        <f t="shared" si="3"/>
        <v>2044</v>
      </c>
      <c r="N17" s="19">
        <f t="shared" si="3"/>
        <v>2045</v>
      </c>
      <c r="O17" s="19">
        <f t="shared" si="3"/>
        <v>2046</v>
      </c>
      <c r="P17" s="19">
        <f t="shared" si="3"/>
        <v>2047</v>
      </c>
      <c r="Q17" s="19">
        <f t="shared" si="3"/>
        <v>2048</v>
      </c>
      <c r="R17" s="19">
        <f t="shared" si="3"/>
        <v>2049</v>
      </c>
      <c r="S17" s="20"/>
    </row>
    <row r="18" spans="2:19" ht="21.75" customHeight="1" thickBot="1" x14ac:dyDescent="0.4">
      <c r="B18" s="69"/>
      <c r="C18" s="71"/>
      <c r="D18" s="21"/>
      <c r="E18" s="22"/>
      <c r="F18" s="22"/>
      <c r="G18" s="50">
        <v>1</v>
      </c>
      <c r="H18" s="31">
        <v>1</v>
      </c>
      <c r="I18" s="31">
        <v>1</v>
      </c>
      <c r="J18" s="31">
        <v>1</v>
      </c>
      <c r="K18" s="31">
        <v>1</v>
      </c>
      <c r="L18" s="31">
        <v>1</v>
      </c>
      <c r="M18" s="31">
        <v>1</v>
      </c>
      <c r="N18" s="31">
        <v>1</v>
      </c>
      <c r="O18" s="31">
        <v>1</v>
      </c>
      <c r="P18" s="31">
        <v>1</v>
      </c>
      <c r="Q18" s="31">
        <v>1</v>
      </c>
      <c r="R18" s="31">
        <v>1</v>
      </c>
      <c r="S18" s="32"/>
    </row>
    <row r="19" spans="2:19" ht="21.75" customHeight="1" x14ac:dyDescent="0.35">
      <c r="B19" s="68" t="s">
        <v>24</v>
      </c>
      <c r="C19" s="70" t="s">
        <v>2</v>
      </c>
      <c r="D19" s="7">
        <v>2020</v>
      </c>
      <c r="E19" s="8">
        <f>D19+1</f>
        <v>2021</v>
      </c>
      <c r="F19" s="9">
        <f t="shared" ref="F19:S19" si="4">E19+1</f>
        <v>2022</v>
      </c>
      <c r="G19" s="7">
        <v>2025</v>
      </c>
      <c r="H19" s="8">
        <f t="shared" si="4"/>
        <v>2026</v>
      </c>
      <c r="I19" s="8">
        <f t="shared" si="4"/>
        <v>2027</v>
      </c>
      <c r="J19" s="8">
        <f t="shared" si="4"/>
        <v>2028</v>
      </c>
      <c r="K19" s="8">
        <f t="shared" si="4"/>
        <v>2029</v>
      </c>
      <c r="L19" s="8">
        <f t="shared" si="4"/>
        <v>2030</v>
      </c>
      <c r="M19" s="8">
        <f t="shared" si="4"/>
        <v>2031</v>
      </c>
      <c r="N19" s="8">
        <f t="shared" si="4"/>
        <v>2032</v>
      </c>
      <c r="O19" s="8">
        <f t="shared" si="4"/>
        <v>2033</v>
      </c>
      <c r="P19" s="8">
        <f t="shared" si="4"/>
        <v>2034</v>
      </c>
      <c r="Q19" s="8">
        <f t="shared" si="4"/>
        <v>2035</v>
      </c>
      <c r="R19" s="8">
        <f t="shared" si="4"/>
        <v>2036</v>
      </c>
      <c r="S19" s="10">
        <f t="shared" si="4"/>
        <v>2037</v>
      </c>
    </row>
    <row r="20" spans="2:19" ht="21.75" customHeight="1" x14ac:dyDescent="0.35">
      <c r="B20" s="69"/>
      <c r="C20" s="71"/>
      <c r="D20" s="11"/>
      <c r="E20" s="12"/>
      <c r="F20" s="13"/>
      <c r="G20" s="51"/>
      <c r="H20" s="52">
        <f>'[1]2'!F45</f>
        <v>8.3134840991936423E-2</v>
      </c>
      <c r="I20" s="52">
        <f>'[1]2'!G45</f>
        <v>8.3027200192190245E-2</v>
      </c>
      <c r="J20" s="52">
        <f>'[1]2'!H45</f>
        <v>8.2935757020291836E-2</v>
      </c>
      <c r="K20" s="52">
        <f>'[1]2'!I45</f>
        <v>8.2848292041615063E-2</v>
      </c>
      <c r="L20" s="52">
        <f>'[1]2'!J45</f>
        <v>8.2764638841701516E-2</v>
      </c>
      <c r="M20" s="52">
        <f>'[1]2'!K45</f>
        <v>8.2684691840034727E-2</v>
      </c>
      <c r="N20" s="52">
        <f>'[1]2'!L45</f>
        <v>8.2608286550759011E-2</v>
      </c>
      <c r="O20" s="52">
        <f>'[1]2'!M45</f>
        <v>8.2535309198056461E-2</v>
      </c>
      <c r="P20" s="52">
        <f>'[1]2'!N45</f>
        <v>8.2465618956734571E-2</v>
      </c>
      <c r="Q20" s="52">
        <f>'[1]2'!O45</f>
        <v>8.2399113240992181E-2</v>
      </c>
      <c r="R20" s="52">
        <f>'[1]2'!P45</f>
        <v>8.2335656222282519E-2</v>
      </c>
      <c r="S20" s="56">
        <f>'[1]2'!Q45</f>
        <v>8.2275125768257143E-2</v>
      </c>
    </row>
    <row r="21" spans="2:19" ht="21.75" customHeight="1" x14ac:dyDescent="0.35">
      <c r="B21" s="69"/>
      <c r="C21" s="71"/>
      <c r="D21" s="16"/>
      <c r="E21" s="17"/>
      <c r="F21" s="17"/>
      <c r="G21" s="18">
        <f>S19+1</f>
        <v>2038</v>
      </c>
      <c r="H21" s="19">
        <f>G21+1</f>
        <v>2039</v>
      </c>
      <c r="I21" s="19">
        <f t="shared" ref="I21:R21" si="5">H21+1</f>
        <v>2040</v>
      </c>
      <c r="J21" s="19">
        <f t="shared" si="5"/>
        <v>2041</v>
      </c>
      <c r="K21" s="19">
        <f t="shared" si="5"/>
        <v>2042</v>
      </c>
      <c r="L21" s="19">
        <f t="shared" si="5"/>
        <v>2043</v>
      </c>
      <c r="M21" s="19">
        <f t="shared" si="5"/>
        <v>2044</v>
      </c>
      <c r="N21" s="19">
        <f t="shared" si="5"/>
        <v>2045</v>
      </c>
      <c r="O21" s="19">
        <f t="shared" si="5"/>
        <v>2046</v>
      </c>
      <c r="P21" s="19">
        <f t="shared" si="5"/>
        <v>2047</v>
      </c>
      <c r="Q21" s="19">
        <f t="shared" si="5"/>
        <v>2048</v>
      </c>
      <c r="R21" s="19">
        <f t="shared" si="5"/>
        <v>2049</v>
      </c>
      <c r="S21" s="20"/>
    </row>
    <row r="22" spans="2:19" ht="21.75" customHeight="1" thickBot="1" x14ac:dyDescent="0.4">
      <c r="B22" s="69"/>
      <c r="C22" s="71"/>
      <c r="D22" s="21"/>
      <c r="E22" s="22"/>
      <c r="F22" s="22"/>
      <c r="G22" s="53">
        <f>'[1]2'!R45</f>
        <v>8.2217407902733228E-2</v>
      </c>
      <c r="H22" s="54">
        <f>'[1]2'!S45</f>
        <v>8.216239203617233E-2</v>
      </c>
      <c r="I22" s="54">
        <f>'[1]2'!T45</f>
        <v>8.2109980328605614E-2</v>
      </c>
      <c r="J22" s="54">
        <f>'[1]2'!U45</f>
        <v>8.2060056008001508E-2</v>
      </c>
      <c r="K22" s="54">
        <f>'[1]2'!V45</f>
        <v>8.2012520471131028E-2</v>
      </c>
      <c r="L22" s="54">
        <f>'[1]2'!W45</f>
        <v>8.1967274528640027E-2</v>
      </c>
      <c r="M22" s="54">
        <f>'[1]2'!X45</f>
        <v>8.1924226398169486E-2</v>
      </c>
      <c r="N22" s="54">
        <f>'[1]2'!Y45</f>
        <v>8.188326413247668E-2</v>
      </c>
      <c r="O22" s="54">
        <f>'[1]2'!Z45</f>
        <v>8.184430951334451E-2</v>
      </c>
      <c r="P22" s="54">
        <f>'[1]2'!AA45</f>
        <v>8.1807266572446941E-2</v>
      </c>
      <c r="Q22" s="54">
        <f>'[1]2'!AB45</f>
        <v>1.1681721556712755E-2</v>
      </c>
      <c r="R22" s="54">
        <f>'[1]2'!AC45</f>
        <v>1.167694052342323E-2</v>
      </c>
      <c r="S22" s="58"/>
    </row>
    <row r="23" spans="2:19" ht="18" thickBot="1" x14ac:dyDescent="0.4">
      <c r="B23" s="33" t="s">
        <v>25</v>
      </c>
      <c r="C23" s="34"/>
      <c r="D23" s="35"/>
      <c r="E23" s="35"/>
      <c r="F23" s="3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7"/>
    </row>
    <row r="24" spans="2:19" ht="22.5" customHeight="1" x14ac:dyDescent="0.35">
      <c r="B24" s="68" t="s">
        <v>26</v>
      </c>
      <c r="C24" s="70" t="s">
        <v>2</v>
      </c>
      <c r="D24" s="7">
        <v>2020</v>
      </c>
      <c r="E24" s="8">
        <f>D24+1</f>
        <v>2021</v>
      </c>
      <c r="F24" s="9">
        <f t="shared" ref="F24:S24" si="6">E24+1</f>
        <v>2022</v>
      </c>
      <c r="G24" s="7">
        <v>2025</v>
      </c>
      <c r="H24" s="8">
        <f t="shared" si="6"/>
        <v>2026</v>
      </c>
      <c r="I24" s="8">
        <f t="shared" si="6"/>
        <v>2027</v>
      </c>
      <c r="J24" s="8">
        <f t="shared" si="6"/>
        <v>2028</v>
      </c>
      <c r="K24" s="8">
        <f t="shared" si="6"/>
        <v>2029</v>
      </c>
      <c r="L24" s="8">
        <f t="shared" si="6"/>
        <v>2030</v>
      </c>
      <c r="M24" s="8">
        <f t="shared" si="6"/>
        <v>2031</v>
      </c>
      <c r="N24" s="8">
        <f t="shared" si="6"/>
        <v>2032</v>
      </c>
      <c r="O24" s="8">
        <f t="shared" si="6"/>
        <v>2033</v>
      </c>
      <c r="P24" s="8">
        <f t="shared" si="6"/>
        <v>2034</v>
      </c>
      <c r="Q24" s="8">
        <f t="shared" si="6"/>
        <v>2035</v>
      </c>
      <c r="R24" s="8">
        <f t="shared" si="6"/>
        <v>2036</v>
      </c>
      <c r="S24" s="10">
        <f t="shared" si="6"/>
        <v>2037</v>
      </c>
    </row>
    <row r="25" spans="2:19" ht="22.5" customHeight="1" x14ac:dyDescent="0.35">
      <c r="B25" s="69"/>
      <c r="C25" s="71"/>
      <c r="D25" s="28">
        <v>10</v>
      </c>
      <c r="E25" s="29">
        <v>10</v>
      </c>
      <c r="F25" s="30">
        <v>10</v>
      </c>
      <c r="G25" s="49">
        <v>10.82</v>
      </c>
      <c r="H25" s="31">
        <v>10.82</v>
      </c>
      <c r="I25" s="31">
        <v>10.82</v>
      </c>
      <c r="J25" s="31">
        <v>10.82</v>
      </c>
      <c r="K25" s="31">
        <v>10.82</v>
      </c>
      <c r="L25" s="31">
        <v>10.82</v>
      </c>
      <c r="M25" s="31">
        <v>10.82</v>
      </c>
      <c r="N25" s="31">
        <v>10.82</v>
      </c>
      <c r="O25" s="31">
        <v>10.82</v>
      </c>
      <c r="P25" s="31">
        <v>10.82</v>
      </c>
      <c r="Q25" s="31">
        <v>10.82</v>
      </c>
      <c r="R25" s="31">
        <v>10.82</v>
      </c>
      <c r="S25" s="32">
        <v>10.82</v>
      </c>
    </row>
    <row r="26" spans="2:19" ht="22.5" customHeight="1" x14ac:dyDescent="0.35">
      <c r="B26" s="69"/>
      <c r="C26" s="71"/>
      <c r="D26" s="16"/>
      <c r="E26" s="17"/>
      <c r="F26" s="17"/>
      <c r="G26" s="18">
        <f>S24+1</f>
        <v>2038</v>
      </c>
      <c r="H26" s="19">
        <f>G26+1</f>
        <v>2039</v>
      </c>
      <c r="I26" s="19">
        <f t="shared" ref="I26:R26" si="7">H26+1</f>
        <v>2040</v>
      </c>
      <c r="J26" s="19">
        <f t="shared" si="7"/>
        <v>2041</v>
      </c>
      <c r="K26" s="19">
        <f t="shared" si="7"/>
        <v>2042</v>
      </c>
      <c r="L26" s="19">
        <f t="shared" si="7"/>
        <v>2043</v>
      </c>
      <c r="M26" s="19">
        <f t="shared" si="7"/>
        <v>2044</v>
      </c>
      <c r="N26" s="19">
        <f t="shared" si="7"/>
        <v>2045</v>
      </c>
      <c r="O26" s="19">
        <f t="shared" si="7"/>
        <v>2046</v>
      </c>
      <c r="P26" s="19">
        <f t="shared" si="7"/>
        <v>2047</v>
      </c>
      <c r="Q26" s="19">
        <f t="shared" si="7"/>
        <v>2048</v>
      </c>
      <c r="R26" s="19">
        <f t="shared" si="7"/>
        <v>2049</v>
      </c>
      <c r="S26" s="20"/>
    </row>
    <row r="27" spans="2:19" ht="22.5" customHeight="1" thickBot="1" x14ac:dyDescent="0.4">
      <c r="B27" s="69"/>
      <c r="C27" s="71"/>
      <c r="D27" s="21"/>
      <c r="E27" s="22"/>
      <c r="F27" s="22"/>
      <c r="G27" s="49">
        <v>10.82</v>
      </c>
      <c r="H27" s="31">
        <v>10.82</v>
      </c>
      <c r="I27" s="31">
        <v>10.82</v>
      </c>
      <c r="J27" s="31">
        <v>10.82</v>
      </c>
      <c r="K27" s="31">
        <v>10.82</v>
      </c>
      <c r="L27" s="31">
        <v>10.82</v>
      </c>
      <c r="M27" s="31">
        <v>10.82</v>
      </c>
      <c r="N27" s="31">
        <v>10.82</v>
      </c>
      <c r="O27" s="31">
        <v>10.82</v>
      </c>
      <c r="P27" s="31">
        <v>10.82</v>
      </c>
      <c r="Q27" s="31">
        <v>10.82</v>
      </c>
      <c r="R27" s="31">
        <v>10.82</v>
      </c>
      <c r="S27" s="32"/>
    </row>
    <row r="28" spans="2:19" ht="22.5" customHeight="1" x14ac:dyDescent="0.35">
      <c r="B28" s="68" t="s">
        <v>29</v>
      </c>
      <c r="C28" s="73" t="s">
        <v>27</v>
      </c>
      <c r="D28" s="7">
        <v>2020</v>
      </c>
      <c r="E28" s="8">
        <f>D28+1</f>
        <v>2021</v>
      </c>
      <c r="F28" s="9">
        <f t="shared" ref="F28:S28" si="8">E28+1</f>
        <v>2022</v>
      </c>
      <c r="G28" s="7">
        <v>2025</v>
      </c>
      <c r="H28" s="8">
        <f t="shared" si="8"/>
        <v>2026</v>
      </c>
      <c r="I28" s="8">
        <f t="shared" si="8"/>
        <v>2027</v>
      </c>
      <c r="J28" s="8">
        <f t="shared" si="8"/>
        <v>2028</v>
      </c>
      <c r="K28" s="8">
        <f t="shared" si="8"/>
        <v>2029</v>
      </c>
      <c r="L28" s="8">
        <f t="shared" si="8"/>
        <v>2030</v>
      </c>
      <c r="M28" s="8">
        <f t="shared" si="8"/>
        <v>2031</v>
      </c>
      <c r="N28" s="8">
        <f t="shared" si="8"/>
        <v>2032</v>
      </c>
      <c r="O28" s="8">
        <f t="shared" si="8"/>
        <v>2033</v>
      </c>
      <c r="P28" s="8">
        <f t="shared" si="8"/>
        <v>2034</v>
      </c>
      <c r="Q28" s="8">
        <f t="shared" si="8"/>
        <v>2035</v>
      </c>
      <c r="R28" s="8">
        <f t="shared" si="8"/>
        <v>2036</v>
      </c>
      <c r="S28" s="10">
        <f t="shared" si="8"/>
        <v>2037</v>
      </c>
    </row>
    <row r="29" spans="2:19" ht="22.5" customHeight="1" x14ac:dyDescent="0.35">
      <c r="B29" s="69"/>
      <c r="C29" s="74"/>
      <c r="D29" s="36">
        <v>0.74</v>
      </c>
      <c r="E29" s="40">
        <v>0.74</v>
      </c>
      <c r="F29" s="37">
        <v>0.74</v>
      </c>
      <c r="G29" s="49">
        <v>0.5</v>
      </c>
      <c r="H29" s="31">
        <v>0.5</v>
      </c>
      <c r="I29" s="31">
        <v>0.5</v>
      </c>
      <c r="J29" s="31">
        <v>0.5</v>
      </c>
      <c r="K29" s="31">
        <v>0.5</v>
      </c>
      <c r="L29" s="31">
        <v>0.5</v>
      </c>
      <c r="M29" s="31">
        <v>0.5</v>
      </c>
      <c r="N29" s="31">
        <v>0.5</v>
      </c>
      <c r="O29" s="31">
        <v>0.5</v>
      </c>
      <c r="P29" s="31">
        <v>0.5</v>
      </c>
      <c r="Q29" s="31">
        <v>0.5</v>
      </c>
      <c r="R29" s="31">
        <v>0.5</v>
      </c>
      <c r="S29" s="32">
        <v>0.5</v>
      </c>
    </row>
    <row r="30" spans="2:19" ht="22.5" customHeight="1" x14ac:dyDescent="0.35">
      <c r="B30" s="69"/>
      <c r="C30" s="74"/>
      <c r="D30" s="16"/>
      <c r="E30" s="17"/>
      <c r="F30" s="17"/>
      <c r="G30" s="18">
        <f>S28+1</f>
        <v>2038</v>
      </c>
      <c r="H30" s="19">
        <f>G30+1</f>
        <v>2039</v>
      </c>
      <c r="I30" s="19">
        <f t="shared" ref="I30:R30" si="9">H30+1</f>
        <v>2040</v>
      </c>
      <c r="J30" s="19">
        <f t="shared" si="9"/>
        <v>2041</v>
      </c>
      <c r="K30" s="19">
        <f t="shared" si="9"/>
        <v>2042</v>
      </c>
      <c r="L30" s="19">
        <f t="shared" si="9"/>
        <v>2043</v>
      </c>
      <c r="M30" s="19">
        <f t="shared" si="9"/>
        <v>2044</v>
      </c>
      <c r="N30" s="19">
        <f t="shared" si="9"/>
        <v>2045</v>
      </c>
      <c r="O30" s="19">
        <f t="shared" si="9"/>
        <v>2046</v>
      </c>
      <c r="P30" s="19">
        <f t="shared" si="9"/>
        <v>2047</v>
      </c>
      <c r="Q30" s="19">
        <f t="shared" si="9"/>
        <v>2048</v>
      </c>
      <c r="R30" s="19">
        <f t="shared" si="9"/>
        <v>2049</v>
      </c>
      <c r="S30" s="20"/>
    </row>
    <row r="31" spans="2:19" ht="22.5" customHeight="1" thickBot="1" x14ac:dyDescent="0.4">
      <c r="B31" s="72"/>
      <c r="C31" s="75"/>
      <c r="D31" s="26"/>
      <c r="E31" s="27"/>
      <c r="F31" s="27"/>
      <c r="G31" s="55">
        <v>0.5</v>
      </c>
      <c r="H31" s="48">
        <v>0.5</v>
      </c>
      <c r="I31" s="48">
        <v>0.5</v>
      </c>
      <c r="J31" s="48">
        <v>0.5</v>
      </c>
      <c r="K31" s="48">
        <v>0.5</v>
      </c>
      <c r="L31" s="48">
        <v>0.5</v>
      </c>
      <c r="M31" s="48">
        <v>0.5</v>
      </c>
      <c r="N31" s="48">
        <v>0.5</v>
      </c>
      <c r="O31" s="48">
        <v>0.5</v>
      </c>
      <c r="P31" s="48">
        <v>0.5</v>
      </c>
      <c r="Q31" s="48">
        <v>0.5</v>
      </c>
      <c r="R31" s="48">
        <v>0.5</v>
      </c>
      <c r="S31" s="43"/>
    </row>
    <row r="33" spans="2:19" s="41" customFormat="1" ht="18" x14ac:dyDescent="0.4">
      <c r="D33" s="1"/>
      <c r="E33" s="1"/>
      <c r="F33" s="1"/>
      <c r="G33" s="1"/>
      <c r="L33" s="1"/>
    </row>
    <row r="34" spans="2:19" s="41" customFormat="1" ht="18" x14ac:dyDescent="0.4">
      <c r="B34" s="60" t="s">
        <v>40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</row>
    <row r="35" spans="2:19" s="1" customFormat="1" ht="17.5" x14ac:dyDescent="0.35">
      <c r="C35" s="60"/>
      <c r="D35" s="60"/>
      <c r="E35" s="60"/>
      <c r="F35" s="60"/>
      <c r="G35" s="60"/>
      <c r="H35" s="60"/>
      <c r="I35" s="60"/>
      <c r="K35" s="78"/>
      <c r="L35" s="78"/>
      <c r="M35" s="78"/>
      <c r="N35" s="78"/>
      <c r="P35" s="60"/>
      <c r="Q35" s="60"/>
      <c r="R35" s="60"/>
      <c r="S35" s="60"/>
    </row>
    <row r="36" spans="2:19" s="41" customFormat="1" ht="18" x14ac:dyDescent="0.4">
      <c r="L36" s="42"/>
    </row>
    <row r="37" spans="2:19" s="41" customFormat="1" ht="39.75" customHeight="1" x14ac:dyDescent="0.4">
      <c r="C37" s="79"/>
      <c r="D37" s="79"/>
      <c r="E37" s="79"/>
      <c r="F37" s="79"/>
      <c r="G37" s="79"/>
      <c r="H37" s="79"/>
      <c r="I37" s="79"/>
      <c r="J37" s="2"/>
      <c r="K37" s="79"/>
      <c r="L37" s="79"/>
      <c r="M37" s="79"/>
      <c r="N37" s="79"/>
      <c r="P37" s="79"/>
      <c r="Q37" s="79"/>
      <c r="R37" s="79"/>
      <c r="S37" s="79"/>
    </row>
    <row r="38" spans="2:19" s="41" customFormat="1" ht="18" x14ac:dyDescent="0.4">
      <c r="L38" s="42"/>
    </row>
    <row r="39" spans="2:19" s="41" customFormat="1" ht="18" x14ac:dyDescent="0.4">
      <c r="L39" s="42"/>
    </row>
    <row r="40" spans="2:19" s="41" customFormat="1" ht="18" x14ac:dyDescent="0.4">
      <c r="C40" s="76"/>
      <c r="D40" s="76"/>
      <c r="E40" s="76"/>
      <c r="F40" s="76"/>
      <c r="G40" s="76"/>
      <c r="H40" s="76"/>
      <c r="I40" s="76"/>
      <c r="K40" s="76"/>
      <c r="L40" s="76"/>
      <c r="M40" s="76"/>
      <c r="N40" s="76"/>
      <c r="P40" s="77"/>
      <c r="Q40" s="77"/>
      <c r="R40" s="77"/>
      <c r="S40" s="77"/>
    </row>
  </sheetData>
  <mergeCells count="25">
    <mergeCell ref="B34:S34"/>
    <mergeCell ref="C40:I40"/>
    <mergeCell ref="K40:N40"/>
    <mergeCell ref="P40:S40"/>
    <mergeCell ref="C35:I35"/>
    <mergeCell ref="K35:N35"/>
    <mergeCell ref="P35:S35"/>
    <mergeCell ref="C37:I37"/>
    <mergeCell ref="K37:N37"/>
    <mergeCell ref="P37:S37"/>
    <mergeCell ref="B11:B14"/>
    <mergeCell ref="C11:C14"/>
    <mergeCell ref="B28:B31"/>
    <mergeCell ref="C28:C31"/>
    <mergeCell ref="B15:B18"/>
    <mergeCell ref="C15:C18"/>
    <mergeCell ref="B19:B22"/>
    <mergeCell ref="C19:C22"/>
    <mergeCell ref="B24:B27"/>
    <mergeCell ref="C24:C27"/>
    <mergeCell ref="B6:S7"/>
    <mergeCell ref="B9:B10"/>
    <mergeCell ref="C9:C10"/>
    <mergeCell ref="D9:F9"/>
    <mergeCell ref="G9:S9"/>
  </mergeCells>
  <pageMargins left="0.70866141732283472" right="0.70866141732283472" top="0.55118110236220474" bottom="0.55118110236220474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36"/>
  <sheetViews>
    <sheetView tabSelected="1" topLeftCell="B24" zoomScale="90" zoomScaleNormal="90" zoomScaleSheetLayoutView="90" workbookViewId="0">
      <selection activeCell="B6" sqref="B6:S7"/>
    </sheetView>
  </sheetViews>
  <sheetFormatPr defaultRowHeight="14.5" outlineLevelCol="1" x14ac:dyDescent="0.35"/>
  <cols>
    <col min="1" max="1" width="2.26953125" customWidth="1"/>
    <col min="2" max="2" width="67.453125" customWidth="1"/>
    <col min="3" max="3" width="10.1796875" customWidth="1"/>
    <col min="4" max="4" width="8.81640625" hidden="1" customWidth="1" outlineLevel="1"/>
    <col min="5" max="6" width="0" hidden="1" customWidth="1" outlineLevel="1"/>
    <col min="7" max="7" width="14.1796875" bestFit="1" customWidth="1" collapsed="1"/>
    <col min="8" max="19" width="10.26953125" customWidth="1"/>
  </cols>
  <sheetData>
    <row r="1" spans="2:19" ht="18" x14ac:dyDescent="0.4">
      <c r="S1" s="5"/>
    </row>
    <row r="2" spans="2:19" ht="15.5" x14ac:dyDescent="0.35">
      <c r="S2" s="59" t="s">
        <v>41</v>
      </c>
    </row>
    <row r="3" spans="2:19" ht="15.5" x14ac:dyDescent="0.35">
      <c r="S3" s="59" t="s">
        <v>31</v>
      </c>
    </row>
    <row r="4" spans="2:19" ht="15.5" x14ac:dyDescent="0.35">
      <c r="S4" s="59" t="s">
        <v>32</v>
      </c>
    </row>
    <row r="5" spans="2:19" ht="15.5" x14ac:dyDescent="0.35">
      <c r="R5" t="s">
        <v>44</v>
      </c>
      <c r="S5" s="59"/>
    </row>
    <row r="6" spans="2:19" ht="18.75" customHeight="1" x14ac:dyDescent="0.35">
      <c r="B6" s="60" t="s">
        <v>33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</row>
    <row r="7" spans="2:19" x14ac:dyDescent="0.35"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</row>
    <row r="8" spans="2:19" ht="18.5" thickBot="1" x14ac:dyDescent="0.4">
      <c r="B8" s="3"/>
      <c r="C8" s="2"/>
      <c r="D8" s="2"/>
    </row>
    <row r="9" spans="2:19" ht="18" thickBot="1" x14ac:dyDescent="0.4">
      <c r="B9" s="66" t="s">
        <v>0</v>
      </c>
      <c r="C9" s="64" t="s">
        <v>1</v>
      </c>
      <c r="D9" s="62" t="s">
        <v>3</v>
      </c>
      <c r="E9" s="62"/>
      <c r="F9" s="62"/>
      <c r="G9" s="61" t="s">
        <v>4</v>
      </c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3"/>
    </row>
    <row r="10" spans="2:19" ht="18" thickBot="1" x14ac:dyDescent="0.4">
      <c r="B10" s="67"/>
      <c r="C10" s="65"/>
      <c r="D10" s="6" t="s">
        <v>19</v>
      </c>
      <c r="E10" s="6" t="s">
        <v>18</v>
      </c>
      <c r="F10" s="45" t="s">
        <v>17</v>
      </c>
      <c r="G10" s="6" t="s">
        <v>5</v>
      </c>
      <c r="H10" s="6" t="s">
        <v>6</v>
      </c>
      <c r="I10" s="6" t="s">
        <v>7</v>
      </c>
      <c r="J10" s="6" t="s">
        <v>8</v>
      </c>
      <c r="K10" s="6" t="s">
        <v>9</v>
      </c>
      <c r="L10" s="6" t="s">
        <v>10</v>
      </c>
      <c r="M10" s="6" t="s">
        <v>11</v>
      </c>
      <c r="N10" s="6" t="s">
        <v>12</v>
      </c>
      <c r="O10" s="6" t="s">
        <v>13</v>
      </c>
      <c r="P10" s="6" t="s">
        <v>14</v>
      </c>
      <c r="Q10" s="6" t="s">
        <v>15</v>
      </c>
      <c r="R10" s="6" t="s">
        <v>16</v>
      </c>
      <c r="S10" s="6" t="s">
        <v>20</v>
      </c>
    </row>
    <row r="11" spans="2:19" ht="21.75" customHeight="1" x14ac:dyDescent="0.35">
      <c r="B11" s="68" t="s">
        <v>21</v>
      </c>
      <c r="C11" s="70" t="s">
        <v>22</v>
      </c>
      <c r="D11" s="7">
        <v>2020</v>
      </c>
      <c r="E11" s="8">
        <f>D11+1</f>
        <v>2021</v>
      </c>
      <c r="F11" s="9">
        <f t="shared" ref="F11:S11" si="0">E11+1</f>
        <v>2022</v>
      </c>
      <c r="G11" s="7">
        <v>2025</v>
      </c>
      <c r="H11" s="8">
        <f t="shared" si="0"/>
        <v>2026</v>
      </c>
      <c r="I11" s="8">
        <f t="shared" si="0"/>
        <v>2027</v>
      </c>
      <c r="J11" s="8">
        <f t="shared" si="0"/>
        <v>2028</v>
      </c>
      <c r="K11" s="8">
        <f t="shared" si="0"/>
        <v>2029</v>
      </c>
      <c r="L11" s="8">
        <f t="shared" si="0"/>
        <v>2030</v>
      </c>
      <c r="M11" s="8">
        <f t="shared" si="0"/>
        <v>2031</v>
      </c>
      <c r="N11" s="8">
        <f t="shared" si="0"/>
        <v>2032</v>
      </c>
      <c r="O11" s="8">
        <f t="shared" si="0"/>
        <v>2033</v>
      </c>
      <c r="P11" s="8">
        <f t="shared" si="0"/>
        <v>2034</v>
      </c>
      <c r="Q11" s="8">
        <f t="shared" si="0"/>
        <v>2035</v>
      </c>
      <c r="R11" s="8">
        <f t="shared" si="0"/>
        <v>2036</v>
      </c>
      <c r="S11" s="10">
        <f t="shared" si="0"/>
        <v>2037</v>
      </c>
    </row>
    <row r="12" spans="2:19" ht="21.75" customHeight="1" x14ac:dyDescent="0.35">
      <c r="B12" s="69"/>
      <c r="C12" s="71"/>
      <c r="D12" s="11"/>
      <c r="E12" s="12"/>
      <c r="F12" s="13"/>
      <c r="G12" s="49">
        <v>190907.5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5"/>
    </row>
    <row r="13" spans="2:19" ht="21.75" customHeight="1" x14ac:dyDescent="0.35">
      <c r="B13" s="69"/>
      <c r="C13" s="71"/>
      <c r="D13" s="16"/>
      <c r="E13" s="17"/>
      <c r="F13" s="17"/>
      <c r="G13" s="18">
        <f>S11+1</f>
        <v>2038</v>
      </c>
      <c r="H13" s="19">
        <f>G13+1</f>
        <v>2039</v>
      </c>
      <c r="I13" s="19">
        <f t="shared" ref="I13:Q13" si="1">H13+1</f>
        <v>2040</v>
      </c>
      <c r="J13" s="19">
        <f t="shared" si="1"/>
        <v>2041</v>
      </c>
      <c r="K13" s="19">
        <f t="shared" si="1"/>
        <v>2042</v>
      </c>
      <c r="L13" s="19">
        <f t="shared" si="1"/>
        <v>2043</v>
      </c>
      <c r="M13" s="19">
        <f t="shared" si="1"/>
        <v>2044</v>
      </c>
      <c r="N13" s="19">
        <f t="shared" si="1"/>
        <v>2045</v>
      </c>
      <c r="O13" s="19">
        <f t="shared" si="1"/>
        <v>2046</v>
      </c>
      <c r="P13" s="19">
        <f t="shared" si="1"/>
        <v>2047</v>
      </c>
      <c r="Q13" s="19">
        <f t="shared" si="1"/>
        <v>2048</v>
      </c>
      <c r="R13" s="19">
        <v>2049</v>
      </c>
      <c r="S13" s="20"/>
    </row>
    <row r="14" spans="2:19" ht="21.75" customHeight="1" thickBot="1" x14ac:dyDescent="0.4">
      <c r="B14" s="69"/>
      <c r="C14" s="71"/>
      <c r="D14" s="21"/>
      <c r="E14" s="22"/>
      <c r="F14" s="22"/>
      <c r="G14" s="23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5"/>
    </row>
    <row r="15" spans="2:19" ht="21.75" customHeight="1" x14ac:dyDescent="0.35">
      <c r="B15" s="68" t="s">
        <v>23</v>
      </c>
      <c r="C15" s="70" t="s">
        <v>2</v>
      </c>
      <c r="D15" s="7">
        <v>2020</v>
      </c>
      <c r="E15" s="8">
        <f>D15+1</f>
        <v>2021</v>
      </c>
      <c r="F15" s="9">
        <f t="shared" ref="F15:S15" si="2">E15+1</f>
        <v>2022</v>
      </c>
      <c r="G15" s="7">
        <v>2025</v>
      </c>
      <c r="H15" s="8">
        <f t="shared" si="2"/>
        <v>2026</v>
      </c>
      <c r="I15" s="8">
        <f t="shared" si="2"/>
        <v>2027</v>
      </c>
      <c r="J15" s="8">
        <f t="shared" si="2"/>
        <v>2028</v>
      </c>
      <c r="K15" s="8">
        <f t="shared" si="2"/>
        <v>2029</v>
      </c>
      <c r="L15" s="8">
        <f t="shared" si="2"/>
        <v>2030</v>
      </c>
      <c r="M15" s="8">
        <f t="shared" si="2"/>
        <v>2031</v>
      </c>
      <c r="N15" s="8">
        <f t="shared" si="2"/>
        <v>2032</v>
      </c>
      <c r="O15" s="8">
        <f t="shared" si="2"/>
        <v>2033</v>
      </c>
      <c r="P15" s="8">
        <f t="shared" si="2"/>
        <v>2034</v>
      </c>
      <c r="Q15" s="8">
        <f t="shared" si="2"/>
        <v>2035</v>
      </c>
      <c r="R15" s="8">
        <f t="shared" si="2"/>
        <v>2036</v>
      </c>
      <c r="S15" s="10">
        <f t="shared" si="2"/>
        <v>2037</v>
      </c>
    </row>
    <row r="16" spans="2:19" ht="21.75" customHeight="1" x14ac:dyDescent="0.35">
      <c r="B16" s="69"/>
      <c r="C16" s="71"/>
      <c r="D16" s="28">
        <v>1</v>
      </c>
      <c r="E16" s="29">
        <v>1</v>
      </c>
      <c r="F16" s="30">
        <v>1</v>
      </c>
      <c r="G16" s="49">
        <v>1</v>
      </c>
      <c r="H16" s="31">
        <v>1</v>
      </c>
      <c r="I16" s="31">
        <v>1</v>
      </c>
      <c r="J16" s="31">
        <v>1</v>
      </c>
      <c r="K16" s="31">
        <v>1</v>
      </c>
      <c r="L16" s="31">
        <v>1</v>
      </c>
      <c r="M16" s="31">
        <v>1</v>
      </c>
      <c r="N16" s="31">
        <v>1</v>
      </c>
      <c r="O16" s="31">
        <v>1</v>
      </c>
      <c r="P16" s="31">
        <v>1</v>
      </c>
      <c r="Q16" s="31">
        <v>1</v>
      </c>
      <c r="R16" s="31">
        <v>1</v>
      </c>
      <c r="S16" s="32">
        <v>1</v>
      </c>
    </row>
    <row r="17" spans="2:19" ht="21.75" customHeight="1" x14ac:dyDescent="0.35">
      <c r="B17" s="69"/>
      <c r="C17" s="71"/>
      <c r="D17" s="16"/>
      <c r="E17" s="17"/>
      <c r="F17" s="17"/>
      <c r="G17" s="18">
        <f>S15+1</f>
        <v>2038</v>
      </c>
      <c r="H17" s="19">
        <f>G17+1</f>
        <v>2039</v>
      </c>
      <c r="I17" s="19">
        <f t="shared" ref="I17:R17" si="3">H17+1</f>
        <v>2040</v>
      </c>
      <c r="J17" s="19">
        <f t="shared" si="3"/>
        <v>2041</v>
      </c>
      <c r="K17" s="19">
        <f t="shared" si="3"/>
        <v>2042</v>
      </c>
      <c r="L17" s="19">
        <f t="shared" si="3"/>
        <v>2043</v>
      </c>
      <c r="M17" s="19">
        <f t="shared" si="3"/>
        <v>2044</v>
      </c>
      <c r="N17" s="19">
        <f t="shared" si="3"/>
        <v>2045</v>
      </c>
      <c r="O17" s="19">
        <f t="shared" si="3"/>
        <v>2046</v>
      </c>
      <c r="P17" s="19">
        <f t="shared" si="3"/>
        <v>2047</v>
      </c>
      <c r="Q17" s="19">
        <f t="shared" si="3"/>
        <v>2048</v>
      </c>
      <c r="R17" s="19">
        <f t="shared" si="3"/>
        <v>2049</v>
      </c>
      <c r="S17" s="20"/>
    </row>
    <row r="18" spans="2:19" ht="21.75" customHeight="1" thickBot="1" x14ac:dyDescent="0.4">
      <c r="B18" s="69"/>
      <c r="C18" s="71"/>
      <c r="D18" s="21"/>
      <c r="E18" s="22"/>
      <c r="F18" s="22"/>
      <c r="G18" s="50">
        <v>1</v>
      </c>
      <c r="H18" s="31">
        <v>1</v>
      </c>
      <c r="I18" s="31">
        <v>1</v>
      </c>
      <c r="J18" s="31">
        <v>1</v>
      </c>
      <c r="K18" s="31">
        <v>1</v>
      </c>
      <c r="L18" s="31">
        <v>1</v>
      </c>
      <c r="M18" s="31">
        <v>1</v>
      </c>
      <c r="N18" s="31">
        <v>1</v>
      </c>
      <c r="O18" s="31">
        <v>1</v>
      </c>
      <c r="P18" s="31">
        <v>1</v>
      </c>
      <c r="Q18" s="31">
        <v>1</v>
      </c>
      <c r="R18" s="31">
        <v>1</v>
      </c>
      <c r="S18" s="32"/>
    </row>
    <row r="19" spans="2:19" ht="21.75" customHeight="1" x14ac:dyDescent="0.35">
      <c r="B19" s="68" t="s">
        <v>24</v>
      </c>
      <c r="C19" s="70" t="s">
        <v>2</v>
      </c>
      <c r="D19" s="7">
        <v>2020</v>
      </c>
      <c r="E19" s="8">
        <f>D19+1</f>
        <v>2021</v>
      </c>
      <c r="F19" s="9">
        <f t="shared" ref="F19:S19" si="4">E19+1</f>
        <v>2022</v>
      </c>
      <c r="G19" s="7">
        <v>2025</v>
      </c>
      <c r="H19" s="8">
        <f t="shared" si="4"/>
        <v>2026</v>
      </c>
      <c r="I19" s="8">
        <f t="shared" si="4"/>
        <v>2027</v>
      </c>
      <c r="J19" s="8">
        <f t="shared" si="4"/>
        <v>2028</v>
      </c>
      <c r="K19" s="8">
        <f t="shared" si="4"/>
        <v>2029</v>
      </c>
      <c r="L19" s="8">
        <f t="shared" si="4"/>
        <v>2030</v>
      </c>
      <c r="M19" s="8">
        <f t="shared" si="4"/>
        <v>2031</v>
      </c>
      <c r="N19" s="8">
        <f t="shared" si="4"/>
        <v>2032</v>
      </c>
      <c r="O19" s="8">
        <f t="shared" si="4"/>
        <v>2033</v>
      </c>
      <c r="P19" s="8">
        <f t="shared" si="4"/>
        <v>2034</v>
      </c>
      <c r="Q19" s="8">
        <f t="shared" si="4"/>
        <v>2035</v>
      </c>
      <c r="R19" s="8">
        <f t="shared" si="4"/>
        <v>2036</v>
      </c>
      <c r="S19" s="10">
        <f t="shared" si="4"/>
        <v>2037</v>
      </c>
    </row>
    <row r="20" spans="2:19" ht="21.75" customHeight="1" x14ac:dyDescent="0.35">
      <c r="B20" s="69"/>
      <c r="C20" s="71"/>
      <c r="D20" s="11"/>
      <c r="E20" s="12"/>
      <c r="F20" s="13"/>
      <c r="G20" s="51"/>
      <c r="H20" s="52">
        <f>'[1]3'!F45</f>
        <v>7.9458647796093365E-2</v>
      </c>
      <c r="I20" s="52">
        <f>'[1]3'!G45</f>
        <v>7.9483796343732163E-2</v>
      </c>
      <c r="J20" s="52">
        <f>'[1]3'!H45</f>
        <v>7.9485610739512422E-2</v>
      </c>
      <c r="K20" s="52">
        <f>'[1]3'!I45</f>
        <v>7.9489153823131181E-2</v>
      </c>
      <c r="L20" s="52">
        <f>'[1]3'!J45</f>
        <v>7.9494366256606094E-2</v>
      </c>
      <c r="M20" s="52">
        <f>'[1]3'!K45</f>
        <v>7.9501196045524941E-2</v>
      </c>
      <c r="N20" s="52">
        <f>'[1]3'!L45</f>
        <v>7.9509585290124682E-2</v>
      </c>
      <c r="O20" s="52">
        <f>'[1]3'!M45</f>
        <v>7.95194855436826E-2</v>
      </c>
      <c r="P20" s="52">
        <f>'[1]3'!N45</f>
        <v>7.9530842445389438E-2</v>
      </c>
      <c r="Q20" s="52">
        <f>'[1]3'!O45</f>
        <v>7.9543605454354613E-2</v>
      </c>
      <c r="R20" s="52">
        <f>'[1]3'!P45</f>
        <v>7.9557724852805267E-2</v>
      </c>
      <c r="S20" s="56">
        <f>'[1]3'!Q45</f>
        <v>7.9573149149753608E-2</v>
      </c>
    </row>
    <row r="21" spans="2:19" ht="21.75" customHeight="1" x14ac:dyDescent="0.35">
      <c r="B21" s="69"/>
      <c r="C21" s="71"/>
      <c r="D21" s="16"/>
      <c r="E21" s="17"/>
      <c r="F21" s="17"/>
      <c r="G21" s="18">
        <f>S19+1</f>
        <v>2038</v>
      </c>
      <c r="H21" s="19">
        <f>G21+1</f>
        <v>2039</v>
      </c>
      <c r="I21" s="19">
        <f t="shared" ref="I21:R21" si="5">H21+1</f>
        <v>2040</v>
      </c>
      <c r="J21" s="19">
        <f t="shared" si="5"/>
        <v>2041</v>
      </c>
      <c r="K21" s="19">
        <f t="shared" si="5"/>
        <v>2042</v>
      </c>
      <c r="L21" s="19">
        <f t="shared" si="5"/>
        <v>2043</v>
      </c>
      <c r="M21" s="19">
        <f t="shared" si="5"/>
        <v>2044</v>
      </c>
      <c r="N21" s="19">
        <f t="shared" si="5"/>
        <v>2045</v>
      </c>
      <c r="O21" s="19">
        <f t="shared" si="5"/>
        <v>2046</v>
      </c>
      <c r="P21" s="19">
        <f t="shared" si="5"/>
        <v>2047</v>
      </c>
      <c r="Q21" s="19">
        <f t="shared" si="5"/>
        <v>2048</v>
      </c>
      <c r="R21" s="19">
        <f t="shared" si="5"/>
        <v>2049</v>
      </c>
      <c r="S21" s="20"/>
    </row>
    <row r="22" spans="2:19" ht="21.75" customHeight="1" thickBot="1" x14ac:dyDescent="0.4">
      <c r="B22" s="69"/>
      <c r="C22" s="71"/>
      <c r="D22" s="21"/>
      <c r="E22" s="22"/>
      <c r="F22" s="22"/>
      <c r="G22" s="53">
        <f>'[1]3'!R45</f>
        <v>7.9589833042568392E-2</v>
      </c>
      <c r="H22" s="54">
        <f>'[1]3'!S45</f>
        <v>7.9607727989454563E-2</v>
      </c>
      <c r="I22" s="54">
        <f>'[1]3'!T45</f>
        <v>7.9626789651254512E-2</v>
      </c>
      <c r="J22" s="54">
        <f>'[1]3'!U45</f>
        <v>7.9646969044663035E-2</v>
      </c>
      <c r="K22" s="54">
        <f>'[1]3'!V45</f>
        <v>7.9668223107634481E-2</v>
      </c>
      <c r="L22" s="54">
        <f>'[1]3'!W45</f>
        <v>7.969050585466847E-2</v>
      </c>
      <c r="M22" s="54">
        <f>'[1]3'!X45</f>
        <v>7.9713776113328708E-2</v>
      </c>
      <c r="N22" s="54">
        <f>'[1]3'!Y45</f>
        <v>5.1260135832996719E-2</v>
      </c>
      <c r="O22" s="54">
        <f>'[1]3'!Z45</f>
        <v>2.2789458565107973E-2</v>
      </c>
      <c r="P22" s="54">
        <f>'[1]3'!AA45</f>
        <v>2.2796880241659618E-2</v>
      </c>
      <c r="Q22" s="54">
        <f>'[1]3'!AB45</f>
        <v>1.2770540057786176E-2</v>
      </c>
      <c r="R22" s="57"/>
      <c r="S22" s="58"/>
    </row>
    <row r="23" spans="2:19" ht="18" thickBot="1" x14ac:dyDescent="0.4">
      <c r="B23" s="33" t="s">
        <v>25</v>
      </c>
      <c r="C23" s="34"/>
      <c r="D23" s="35"/>
      <c r="E23" s="35"/>
      <c r="F23" s="3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7"/>
    </row>
    <row r="24" spans="2:19" ht="21.75" customHeight="1" x14ac:dyDescent="0.35">
      <c r="B24" s="68" t="s">
        <v>30</v>
      </c>
      <c r="C24" s="73" t="s">
        <v>27</v>
      </c>
      <c r="D24" s="7">
        <v>2020</v>
      </c>
      <c r="E24" s="8">
        <f>D24+1</f>
        <v>2021</v>
      </c>
      <c r="F24" s="9">
        <f t="shared" ref="F24:S24" si="6">E24+1</f>
        <v>2022</v>
      </c>
      <c r="G24" s="7">
        <v>2025</v>
      </c>
      <c r="H24" s="8">
        <f t="shared" si="6"/>
        <v>2026</v>
      </c>
      <c r="I24" s="8">
        <f t="shared" si="6"/>
        <v>2027</v>
      </c>
      <c r="J24" s="8">
        <f t="shared" si="6"/>
        <v>2028</v>
      </c>
      <c r="K24" s="8">
        <f t="shared" si="6"/>
        <v>2029</v>
      </c>
      <c r="L24" s="8">
        <f t="shared" si="6"/>
        <v>2030</v>
      </c>
      <c r="M24" s="8">
        <f t="shared" si="6"/>
        <v>2031</v>
      </c>
      <c r="N24" s="8">
        <f t="shared" si="6"/>
        <v>2032</v>
      </c>
      <c r="O24" s="8">
        <f t="shared" si="6"/>
        <v>2033</v>
      </c>
      <c r="P24" s="8">
        <f t="shared" si="6"/>
        <v>2034</v>
      </c>
      <c r="Q24" s="8">
        <f t="shared" si="6"/>
        <v>2035</v>
      </c>
      <c r="R24" s="8">
        <f t="shared" si="6"/>
        <v>2036</v>
      </c>
      <c r="S24" s="10">
        <f t="shared" si="6"/>
        <v>2037</v>
      </c>
    </row>
    <row r="25" spans="2:19" ht="21.75" customHeight="1" x14ac:dyDescent="0.35">
      <c r="B25" s="69"/>
      <c r="C25" s="74"/>
      <c r="D25" s="36">
        <v>1.35</v>
      </c>
      <c r="E25" s="31">
        <v>1.35</v>
      </c>
      <c r="F25" s="37">
        <v>1.35</v>
      </c>
      <c r="G25" s="49">
        <v>1.0900000000000001</v>
      </c>
      <c r="H25" s="31">
        <v>1.0900000000000001</v>
      </c>
      <c r="I25" s="31">
        <v>1.0900000000000001</v>
      </c>
      <c r="J25" s="31">
        <v>1.0900000000000001</v>
      </c>
      <c r="K25" s="31">
        <v>1.0900000000000001</v>
      </c>
      <c r="L25" s="31">
        <v>1.0900000000000001</v>
      </c>
      <c r="M25" s="31">
        <v>1.0900000000000001</v>
      </c>
      <c r="N25" s="31">
        <v>1.0900000000000001</v>
      </c>
      <c r="O25" s="31">
        <v>1.0900000000000001</v>
      </c>
      <c r="P25" s="31">
        <v>1.0900000000000001</v>
      </c>
      <c r="Q25" s="31">
        <v>1.0900000000000001</v>
      </c>
      <c r="R25" s="31">
        <v>1.0900000000000001</v>
      </c>
      <c r="S25" s="32">
        <v>1.0900000000000001</v>
      </c>
    </row>
    <row r="26" spans="2:19" ht="21.75" customHeight="1" x14ac:dyDescent="0.35">
      <c r="B26" s="69"/>
      <c r="C26" s="74"/>
      <c r="D26" s="16"/>
      <c r="E26" s="17"/>
      <c r="F26" s="17"/>
      <c r="G26" s="18">
        <f>S24+1</f>
        <v>2038</v>
      </c>
      <c r="H26" s="19">
        <f>G26+1</f>
        <v>2039</v>
      </c>
      <c r="I26" s="19">
        <f t="shared" ref="I26:R26" si="7">H26+1</f>
        <v>2040</v>
      </c>
      <c r="J26" s="19">
        <f t="shared" si="7"/>
        <v>2041</v>
      </c>
      <c r="K26" s="19">
        <f t="shared" si="7"/>
        <v>2042</v>
      </c>
      <c r="L26" s="19">
        <f t="shared" si="7"/>
        <v>2043</v>
      </c>
      <c r="M26" s="19">
        <f t="shared" si="7"/>
        <v>2044</v>
      </c>
      <c r="N26" s="19">
        <f t="shared" si="7"/>
        <v>2045</v>
      </c>
      <c r="O26" s="19">
        <f t="shared" si="7"/>
        <v>2046</v>
      </c>
      <c r="P26" s="19">
        <f t="shared" si="7"/>
        <v>2047</v>
      </c>
      <c r="Q26" s="19">
        <f t="shared" si="7"/>
        <v>2048</v>
      </c>
      <c r="R26" s="19">
        <f t="shared" si="7"/>
        <v>2049</v>
      </c>
      <c r="S26" s="20"/>
    </row>
    <row r="27" spans="2:19" ht="21.75" customHeight="1" thickBot="1" x14ac:dyDescent="0.4">
      <c r="B27" s="72"/>
      <c r="C27" s="75"/>
      <c r="D27" s="26"/>
      <c r="E27" s="27"/>
      <c r="F27" s="27"/>
      <c r="G27" s="55">
        <v>1.0900000000000001</v>
      </c>
      <c r="H27" s="48">
        <v>1.0900000000000001</v>
      </c>
      <c r="I27" s="48">
        <v>1.0900000000000001</v>
      </c>
      <c r="J27" s="48">
        <v>1.0900000000000001</v>
      </c>
      <c r="K27" s="48">
        <v>1.0900000000000001</v>
      </c>
      <c r="L27" s="48">
        <v>1.0900000000000001</v>
      </c>
      <c r="M27" s="48">
        <v>1.0900000000000001</v>
      </c>
      <c r="N27" s="48">
        <v>1.0900000000000001</v>
      </c>
      <c r="O27" s="48">
        <v>1.0900000000000001</v>
      </c>
      <c r="P27" s="48">
        <v>1.0900000000000001</v>
      </c>
      <c r="Q27" s="48">
        <v>1.0900000000000001</v>
      </c>
      <c r="R27" s="48">
        <v>1.0900000000000001</v>
      </c>
      <c r="S27" s="43"/>
    </row>
    <row r="29" spans="2:19" s="41" customFormat="1" ht="18" x14ac:dyDescent="0.4">
      <c r="D29" s="1"/>
      <c r="E29" s="1"/>
      <c r="F29" s="1"/>
      <c r="G29" s="1"/>
      <c r="L29" s="1"/>
    </row>
    <row r="30" spans="2:19" s="41" customFormat="1" ht="18" x14ac:dyDescent="0.4"/>
    <row r="31" spans="2:19" s="1" customFormat="1" ht="17.5" x14ac:dyDescent="0.35">
      <c r="B31" s="80" t="s">
        <v>36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</row>
    <row r="32" spans="2:19" s="41" customFormat="1" ht="18" x14ac:dyDescent="0.4">
      <c r="L32" s="42"/>
    </row>
    <row r="33" spans="3:19" s="41" customFormat="1" ht="39.75" customHeight="1" x14ac:dyDescent="0.4">
      <c r="C33" s="79"/>
      <c r="D33" s="79"/>
      <c r="E33" s="79"/>
      <c r="F33" s="79"/>
      <c r="G33" s="79"/>
      <c r="H33" s="79"/>
      <c r="I33" s="79"/>
      <c r="J33" s="2"/>
      <c r="K33" s="79"/>
      <c r="L33" s="79"/>
      <c r="M33" s="79"/>
      <c r="N33" s="79"/>
      <c r="P33" s="79"/>
      <c r="Q33" s="79"/>
      <c r="R33" s="79"/>
      <c r="S33" s="79"/>
    </row>
    <row r="34" spans="3:19" s="41" customFormat="1" ht="18" x14ac:dyDescent="0.4">
      <c r="L34" s="42"/>
    </row>
    <row r="35" spans="3:19" s="41" customFormat="1" ht="18" x14ac:dyDescent="0.4">
      <c r="L35" s="42"/>
    </row>
    <row r="36" spans="3:19" s="41" customFormat="1" ht="18" x14ac:dyDescent="0.4">
      <c r="C36" s="76"/>
      <c r="D36" s="76"/>
      <c r="E36" s="76"/>
      <c r="F36" s="76"/>
      <c r="G36" s="76"/>
      <c r="H36" s="76"/>
      <c r="I36" s="76"/>
      <c r="K36" s="76"/>
      <c r="L36" s="76"/>
      <c r="M36" s="76"/>
      <c r="N36" s="76"/>
      <c r="P36" s="77"/>
      <c r="Q36" s="77"/>
      <c r="R36" s="77"/>
      <c r="S36" s="77"/>
    </row>
  </sheetData>
  <mergeCells count="20">
    <mergeCell ref="C36:I36"/>
    <mergeCell ref="K36:N36"/>
    <mergeCell ref="P36:S36"/>
    <mergeCell ref="C33:I33"/>
    <mergeCell ref="K33:N33"/>
    <mergeCell ref="P33:S33"/>
    <mergeCell ref="B31:S31"/>
    <mergeCell ref="B11:B14"/>
    <mergeCell ref="C11:C14"/>
    <mergeCell ref="B24:B27"/>
    <mergeCell ref="C24:C27"/>
    <mergeCell ref="B15:B18"/>
    <mergeCell ref="C15:C18"/>
    <mergeCell ref="B19:B22"/>
    <mergeCell ref="C19:C22"/>
    <mergeCell ref="B6:S7"/>
    <mergeCell ref="B9:B10"/>
    <mergeCell ref="C9:C10"/>
    <mergeCell ref="D9:F9"/>
    <mergeCell ref="G9:S9"/>
  </mergeCells>
  <pageMargins left="0.70866141732283472" right="0.70866141732283472" top="0.55118110236220474" bottom="0.55118110236220474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питьевая вода</vt:lpstr>
      <vt:lpstr>техническая вода</vt:lpstr>
      <vt:lpstr>водоотведение</vt:lpstr>
      <vt:lpstr>водоотведение!Область_печати</vt:lpstr>
      <vt:lpstr>'питьевая вода'!Область_печати</vt:lpstr>
      <vt:lpstr>'техническая вода'!Область_печати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plan10</dc:creator>
  <cp:lastModifiedBy>Биктимирова Ирина Васильевна</cp:lastModifiedBy>
  <cp:lastPrinted>2025-09-25T08:10:42Z</cp:lastPrinted>
  <dcterms:created xsi:type="dcterms:W3CDTF">2022-01-29T04:42:29Z</dcterms:created>
  <dcterms:modified xsi:type="dcterms:W3CDTF">2025-09-29T07:50:16Z</dcterms:modified>
</cp:coreProperties>
</file>