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D6FE4C5-228F-4DE3-ABE8-6C74EFB5F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K9" i="1"/>
  <c r="G10" i="1"/>
  <c r="H10" i="1"/>
  <c r="I10" i="1"/>
  <c r="J10" i="1"/>
  <c r="K10" i="1"/>
  <c r="G11" i="1"/>
  <c r="H11" i="1"/>
  <c r="I11" i="1"/>
  <c r="J11" i="1"/>
  <c r="K11" i="1"/>
  <c r="F10" i="1" l="1"/>
  <c r="F9" i="1"/>
  <c r="K55" i="1"/>
  <c r="J55" i="1"/>
  <c r="I55" i="1"/>
  <c r="H55" i="1"/>
  <c r="G55" i="1"/>
  <c r="F55" i="1"/>
  <c r="K51" i="1"/>
  <c r="J51" i="1"/>
  <c r="I51" i="1"/>
  <c r="H51" i="1"/>
  <c r="G51" i="1"/>
  <c r="F51" i="1"/>
  <c r="F11" i="1" l="1"/>
  <c r="K47" i="1" l="1"/>
  <c r="J47" i="1"/>
  <c r="I47" i="1"/>
  <c r="H47" i="1"/>
  <c r="G47" i="1"/>
  <c r="F47" i="1"/>
  <c r="F43" i="1"/>
  <c r="G43" i="1"/>
  <c r="H43" i="1"/>
  <c r="I43" i="1"/>
  <c r="J43" i="1"/>
  <c r="K43" i="1"/>
  <c r="K39" i="1"/>
  <c r="J39" i="1"/>
  <c r="I39" i="1"/>
  <c r="H39" i="1"/>
  <c r="G39" i="1"/>
  <c r="F39" i="1" l="1"/>
  <c r="J8" i="1"/>
  <c r="I8" i="1"/>
  <c r="K8" i="1" l="1"/>
  <c r="G8" i="1"/>
  <c r="H8" i="1"/>
  <c r="G35" i="1"/>
  <c r="H35" i="1"/>
  <c r="I35" i="1"/>
  <c r="J35" i="1"/>
  <c r="K35" i="1"/>
  <c r="F35" i="1"/>
  <c r="G31" i="1"/>
  <c r="H31" i="1"/>
  <c r="I31" i="1"/>
  <c r="J31" i="1"/>
  <c r="K31" i="1"/>
  <c r="F31" i="1"/>
  <c r="G27" i="1"/>
  <c r="H27" i="1"/>
  <c r="I27" i="1"/>
  <c r="J27" i="1"/>
  <c r="K27" i="1"/>
  <c r="F27" i="1"/>
  <c r="G23" i="1"/>
  <c r="H23" i="1"/>
  <c r="I23" i="1"/>
  <c r="J23" i="1"/>
  <c r="K23" i="1"/>
  <c r="F23" i="1"/>
  <c r="G19" i="1"/>
  <c r="H19" i="1"/>
  <c r="I19" i="1"/>
  <c r="J19" i="1"/>
  <c r="K19" i="1"/>
  <c r="F19" i="1"/>
  <c r="G15" i="1"/>
  <c r="H15" i="1"/>
  <c r="I15" i="1"/>
  <c r="J15" i="1"/>
  <c r="K15" i="1"/>
  <c r="F15" i="1"/>
  <c r="J12" i="1"/>
  <c r="I12" i="1"/>
  <c r="F12" i="1"/>
  <c r="K12" i="1"/>
  <c r="H12" i="1"/>
  <c r="G12" i="1"/>
  <c r="F8" i="1" l="1"/>
</calcChain>
</file>

<file path=xl/sharedStrings.xml><?xml version="1.0" encoding="utf-8"?>
<sst xmlns="http://schemas.openxmlformats.org/spreadsheetml/2006/main" count="99" uniqueCount="46">
  <si>
    <t>«Обеспечение выполнения мероприятий по охране окружающей среды и благоустройству территорий»</t>
  </si>
  <si>
    <t>ФИНАНСОВОЕ ОБЕСПЕЧЕНИЕ РЕАЛИЗАЦИИ КОМПЛЕКСА ПРОЦЕССНЫХ МЕРОПРИЯТИЙ</t>
  </si>
  <si>
    <t>№ п/п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</si>
  <si>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</si>
  <si>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</si>
  <si>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</si>
  <si>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</si>
  <si>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КОМПЛЕКС ПРОЦЕССНЫХ МЕРОПРИЯТИЙ
«Обеспечение выполнения мероприятий по охране окружающей среды и благоустройству территорий»</t>
  </si>
  <si>
    <t xml:space="preserve">Отдел по благоустройству и экологии комитета по городскому хозяйству администрации города Усолье-Сибирское </t>
  </si>
  <si>
    <t>Всего, в том числе:</t>
  </si>
  <si>
    <t>Федеральный бюджет (далее - ФБ)</t>
  </si>
  <si>
    <t>Областной бюджет (далее - ОБ)</t>
  </si>
  <si>
    <t>Местный бюджет (далее - МБ)</t>
  </si>
  <si>
    <t>1.</t>
  </si>
  <si>
    <t>Обеспечено функционирование текущей деятельности МКУ «Чистый город» на территории города Усолье-Сибирское</t>
  </si>
  <si>
    <t>МКУ «Чистый город»</t>
  </si>
  <si>
    <t>ФБ</t>
  </si>
  <si>
    <t>ОБ</t>
  </si>
  <si>
    <t>МБ</t>
  </si>
  <si>
    <t>2.</t>
  </si>
  <si>
    <t>Обеспечен вывоз ТКО с территории городского кладбища</t>
  </si>
  <si>
    <t>3.</t>
  </si>
  <si>
    <t>Обслужены места (площадки) накопления твердых коммунальных отходов</t>
  </si>
  <si>
    <t>4.</t>
  </si>
  <si>
    <t>Обеспечено техническое обслуживание газового оборудования и поставка газа</t>
  </si>
  <si>
    <t>5.</t>
  </si>
  <si>
    <t>Реализованы мероприятия по техническому обслуживанию и монтажу систем видеонаблюдения</t>
  </si>
  <si>
    <t>Отдел по благоустройству и экологии комитета по городскому хозяйству администрации города Усолье-Сибирское 
Отдел по жизнеобеспечению города комитета по городскому хозяйству администрации города Усолье-Сибирское</t>
  </si>
  <si>
    <t>6.</t>
  </si>
  <si>
    <t>Отдел по жизнеобеспечению города комитета по городскому хозяйству администрации города Усолье-Сибирское</t>
  </si>
  <si>
    <t>7.</t>
  </si>
  <si>
    <t>КУМИ</t>
  </si>
  <si>
    <t>Реализованы мероприятия по обустройству и содержанию площадки для складирования снежных масс</t>
  </si>
  <si>
    <t>Реализованы мероприятия по снижению экологической нагрузки на городскую среду города Усолье-Сибирское</t>
  </si>
  <si>
    <t>8.</t>
  </si>
  <si>
    <t>9.</t>
  </si>
  <si>
    <t>10.</t>
  </si>
  <si>
    <t>Реализованы мероприятия по озеленению территории города</t>
  </si>
  <si>
    <t>Уничтожены очаги дикорастущих наркосодержащих растений</t>
  </si>
  <si>
    <t>Наименование мероприятия (результата)</t>
  </si>
  <si>
    <t>Организовано освещение улиц на территории города Усолье-Сибирское</t>
  </si>
  <si>
    <t>11.</t>
  </si>
  <si>
    <t>12.</t>
  </si>
  <si>
    <t>Получена информация о характеристике водного объекта</t>
  </si>
  <si>
    <t>Выполнены работы по проектированию, строительству и инвентаризации кладбищ</t>
  </si>
  <si>
    <t xml:space="preserve">
Таблица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</si>
</sst>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58"/>
  <sheetViews>
    <sheetView tabSelected="1" view="pageBreakPreview" zoomScale="90" zoomScaleNormal="90" zoomScaleSheetLayoutView="90" workbookViewId="0">
      <selection activeCell="H1" sqref="H1:K1"/>
    </sheetView>
  </sheetViews>
  <sheetFormatPr defaultRowHeight="15" x14ac:dyDescent="0.25"/>
  <cols>
    <col min="1" max="1" width="3.5703125" style="2" customWidth="1"/>
    <col min="2" max="2" width="9.140625" style="2"/>
    <col min="3" max="3" width="23" style="2" customWidth="1"/>
    <col min="4" max="4" width="18.42578125" style="2" customWidth="1"/>
    <col min="5" max="5" width="18.85546875" style="2" customWidth="1"/>
    <col min="6" max="6" width="14.140625" style="2" customWidth="1"/>
    <col min="7" max="7" width="13.7109375" style="2" customWidth="1"/>
    <col min="8" max="8" width="15" style="2" customWidth="1"/>
    <col min="9" max="9" width="13.7109375" style="2" customWidth="1"/>
    <col min="10" max="10" width="15.28515625" style="2" customWidth="1"/>
    <col min="11" max="11" width="13.42578125" style="2" customWidth="1"/>
    <col min="12" max="16384" width="9.140625" style="2"/>
  </cols>
  <sheetData>
    <row r="1" spans="2:11" ht="16.5" customHeight="1" x14ac:dyDescent="0.25">
      <c r="H1" s="37" t="s">
        <v>45</v>
      </c>
      <c r="I1" s="37"/>
      <c r="J1" s="37"/>
      <c r="K1" s="37"/>
    </row>
    <row r="2" spans="2:11" ht="24" customHeight="1" x14ac:dyDescent="0.25"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15.75" x14ac:dyDescent="0.25">
      <c r="B3" s="29" t="s">
        <v>0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15" customHeight="1" x14ac:dyDescent="0.25">
      <c r="B4" s="30" t="s">
        <v>2</v>
      </c>
      <c r="C4" s="33" t="s">
        <v>39</v>
      </c>
      <c r="D4" s="36" t="s">
        <v>3</v>
      </c>
      <c r="E4" s="36" t="s">
        <v>4</v>
      </c>
      <c r="F4" s="26" t="s">
        <v>5</v>
      </c>
      <c r="G4" s="27"/>
      <c r="H4" s="27"/>
      <c r="I4" s="27"/>
      <c r="J4" s="27"/>
      <c r="K4" s="28"/>
    </row>
    <row r="5" spans="2:11" ht="33.75" customHeight="1" x14ac:dyDescent="0.25">
      <c r="B5" s="31"/>
      <c r="C5" s="34"/>
      <c r="D5" s="36"/>
      <c r="E5" s="36"/>
      <c r="F5" s="17" t="s">
        <v>6</v>
      </c>
      <c r="G5" s="17"/>
      <c r="H5" s="17"/>
      <c r="I5" s="17"/>
      <c r="J5" s="17"/>
      <c r="K5" s="17"/>
    </row>
    <row r="6" spans="2:11" ht="30" customHeight="1" x14ac:dyDescent="0.25">
      <c r="B6" s="32"/>
      <c r="C6" s="35"/>
      <c r="D6" s="36"/>
      <c r="E6" s="36"/>
      <c r="F6" s="3">
        <v>2026</v>
      </c>
      <c r="G6" s="3">
        <v>2027</v>
      </c>
      <c r="H6" s="3">
        <v>2028</v>
      </c>
      <c r="I6" s="3">
        <v>2029</v>
      </c>
      <c r="J6" s="3">
        <v>2030</v>
      </c>
      <c r="K6" s="3">
        <v>2031</v>
      </c>
    </row>
    <row r="7" spans="2:11" x14ac:dyDescent="0.25">
      <c r="B7" s="4">
        <v>1</v>
      </c>
      <c r="C7" s="4">
        <v>2</v>
      </c>
      <c r="D7" s="4">
        <v>3</v>
      </c>
      <c r="E7" s="4">
        <v>4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</row>
    <row r="8" spans="2:11" ht="33.75" customHeight="1" x14ac:dyDescent="0.25">
      <c r="B8" s="19" t="s">
        <v>7</v>
      </c>
      <c r="C8" s="20"/>
      <c r="D8" s="25" t="s">
        <v>27</v>
      </c>
      <c r="E8" s="3" t="s">
        <v>9</v>
      </c>
      <c r="F8" s="1">
        <f t="shared" ref="F8:K8" si="0">SUM(F9:F11)</f>
        <v>88065060.170000017</v>
      </c>
      <c r="G8" s="1">
        <f t="shared" si="0"/>
        <v>87703516.329999998</v>
      </c>
      <c r="H8" s="1">
        <f t="shared" si="0"/>
        <v>121743432.04000001</v>
      </c>
      <c r="I8" s="1">
        <f t="shared" si="0"/>
        <v>101726479.09</v>
      </c>
      <c r="J8" s="1">
        <f t="shared" si="0"/>
        <v>85726479.090000004</v>
      </c>
      <c r="K8" s="1">
        <f t="shared" si="0"/>
        <v>85726479.090000004</v>
      </c>
    </row>
    <row r="9" spans="2:11" ht="33.75" customHeight="1" x14ac:dyDescent="0.25">
      <c r="B9" s="21"/>
      <c r="C9" s="22"/>
      <c r="D9" s="25"/>
      <c r="E9" s="3" t="s">
        <v>10</v>
      </c>
      <c r="F9" s="1">
        <f>F16+F20+F24+F28+F32+F36+F40+F44+F48+F52+F56</f>
        <v>0</v>
      </c>
      <c r="G9" s="1">
        <f t="shared" ref="G9:K9" si="1">G16+G20+G24+G28+G32+G36+G40+G44+G48+G52+G56</f>
        <v>0</v>
      </c>
      <c r="H9" s="1">
        <f t="shared" si="1"/>
        <v>0</v>
      </c>
      <c r="I9" s="1">
        <f t="shared" si="1"/>
        <v>0</v>
      </c>
      <c r="J9" s="1">
        <f t="shared" si="1"/>
        <v>0</v>
      </c>
      <c r="K9" s="1">
        <f t="shared" si="1"/>
        <v>0</v>
      </c>
    </row>
    <row r="10" spans="2:11" ht="33.75" customHeight="1" x14ac:dyDescent="0.25">
      <c r="B10" s="21"/>
      <c r="C10" s="22"/>
      <c r="D10" s="25"/>
      <c r="E10" s="3" t="s">
        <v>11</v>
      </c>
      <c r="F10" s="1">
        <f>F17+F21+F25+F29+F33+F37+F41+F45+F49+F53+F57</f>
        <v>0</v>
      </c>
      <c r="G10" s="1">
        <f t="shared" ref="G10:K10" si="2">G17+G21+G25+G29+G33+G37+G41+G45+G49+G53+G57</f>
        <v>0</v>
      </c>
      <c r="H10" s="1">
        <f t="shared" si="2"/>
        <v>0</v>
      </c>
      <c r="I10" s="1">
        <f t="shared" si="2"/>
        <v>0</v>
      </c>
      <c r="J10" s="1">
        <f t="shared" si="2"/>
        <v>0</v>
      </c>
      <c r="K10" s="1">
        <f t="shared" si="2"/>
        <v>0</v>
      </c>
    </row>
    <row r="11" spans="2:11" ht="33.75" customHeight="1" x14ac:dyDescent="0.25">
      <c r="B11" s="23"/>
      <c r="C11" s="24"/>
      <c r="D11" s="25"/>
      <c r="E11" s="3" t="s">
        <v>12</v>
      </c>
      <c r="F11" s="1">
        <f>F13+F14+F18+F22+F26+F30+F34+F38+F42+F46+F50+F54+F58</f>
        <v>88065060.170000017</v>
      </c>
      <c r="G11" s="1">
        <f t="shared" ref="G11:K11" si="3">G13+G14+G18+G22+G26+G30+G34+G38+G42+G46+G50+G54+G58</f>
        <v>87703516.329999998</v>
      </c>
      <c r="H11" s="1">
        <f t="shared" si="3"/>
        <v>121743432.04000001</v>
      </c>
      <c r="I11" s="1">
        <f t="shared" si="3"/>
        <v>101726479.09</v>
      </c>
      <c r="J11" s="1">
        <f t="shared" si="3"/>
        <v>85726479.090000004</v>
      </c>
      <c r="K11" s="1">
        <f t="shared" si="3"/>
        <v>85726479.090000004</v>
      </c>
    </row>
    <row r="12" spans="2:11" ht="29.25" customHeight="1" x14ac:dyDescent="0.25">
      <c r="B12" s="11" t="s">
        <v>13</v>
      </c>
      <c r="C12" s="11" t="s">
        <v>14</v>
      </c>
      <c r="D12" s="8"/>
      <c r="E12" s="6" t="s">
        <v>9</v>
      </c>
      <c r="F12" s="6">
        <f t="shared" ref="F12:K12" si="4">SUM(F13:F14)</f>
        <v>40200740.170000002</v>
      </c>
      <c r="G12" s="6">
        <f t="shared" si="4"/>
        <v>37219444.090000004</v>
      </c>
      <c r="H12" s="6">
        <f t="shared" si="4"/>
        <v>34701479.090000004</v>
      </c>
      <c r="I12" s="6">
        <f t="shared" si="4"/>
        <v>34701479.090000004</v>
      </c>
      <c r="J12" s="6">
        <f t="shared" si="4"/>
        <v>34701479.090000004</v>
      </c>
      <c r="K12" s="6">
        <f t="shared" si="4"/>
        <v>34701479.090000004</v>
      </c>
    </row>
    <row r="13" spans="2:11" ht="29.25" customHeight="1" x14ac:dyDescent="0.25">
      <c r="B13" s="12"/>
      <c r="C13" s="12"/>
      <c r="D13" s="9" t="s">
        <v>31</v>
      </c>
      <c r="E13" s="6" t="s">
        <v>18</v>
      </c>
      <c r="F13" s="6">
        <v>13461873.58</v>
      </c>
      <c r="G13" s="6">
        <v>13167000</v>
      </c>
      <c r="H13" s="6">
        <v>0</v>
      </c>
      <c r="I13" s="6">
        <v>0</v>
      </c>
      <c r="J13" s="6">
        <v>0</v>
      </c>
      <c r="K13" s="6">
        <v>0</v>
      </c>
    </row>
    <row r="14" spans="2:11" ht="29.25" customHeight="1" x14ac:dyDescent="0.25">
      <c r="B14" s="13"/>
      <c r="C14" s="13"/>
      <c r="D14" s="9" t="s">
        <v>15</v>
      </c>
      <c r="E14" s="6" t="s">
        <v>18</v>
      </c>
      <c r="F14" s="6">
        <v>26738866.59</v>
      </c>
      <c r="G14" s="6">
        <v>24052444.09</v>
      </c>
      <c r="H14" s="6">
        <v>34701479.090000004</v>
      </c>
      <c r="I14" s="6">
        <v>34701479.090000004</v>
      </c>
      <c r="J14" s="6">
        <v>34701479.090000004</v>
      </c>
      <c r="K14" s="6">
        <v>34701479.090000004</v>
      </c>
    </row>
    <row r="15" spans="2:11" ht="23.25" customHeight="1" x14ac:dyDescent="0.25">
      <c r="B15" s="11" t="s">
        <v>19</v>
      </c>
      <c r="C15" s="11" t="s">
        <v>20</v>
      </c>
      <c r="D15" s="14" t="s">
        <v>8</v>
      </c>
      <c r="E15" s="6" t="s">
        <v>9</v>
      </c>
      <c r="F15" s="6">
        <f>SUM(F16:F18)</f>
        <v>2232066.7999999998</v>
      </c>
      <c r="G15" s="6">
        <f t="shared" ref="G15:K15" si="5">SUM(G16:G18)</f>
        <v>0</v>
      </c>
      <c r="H15" s="6">
        <f t="shared" si="5"/>
        <v>0</v>
      </c>
      <c r="I15" s="6">
        <f t="shared" si="5"/>
        <v>0</v>
      </c>
      <c r="J15" s="6">
        <f t="shared" si="5"/>
        <v>0</v>
      </c>
      <c r="K15" s="6">
        <f t="shared" si="5"/>
        <v>0</v>
      </c>
    </row>
    <row r="16" spans="2:11" ht="23.25" customHeight="1" x14ac:dyDescent="0.25">
      <c r="B16" s="12"/>
      <c r="C16" s="12"/>
      <c r="D16" s="15"/>
      <c r="E16" s="6" t="s">
        <v>16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2:11" ht="23.25" customHeight="1" x14ac:dyDescent="0.25">
      <c r="B17" s="12"/>
      <c r="C17" s="12"/>
      <c r="D17" s="15"/>
      <c r="E17" s="6" t="s">
        <v>17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2:11" ht="23.25" customHeight="1" x14ac:dyDescent="0.25">
      <c r="B18" s="13"/>
      <c r="C18" s="13"/>
      <c r="D18" s="16"/>
      <c r="E18" s="6" t="s">
        <v>18</v>
      </c>
      <c r="F18" s="6">
        <v>2232066.7999999998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2:11" ht="23.25" customHeight="1" x14ac:dyDescent="0.25">
      <c r="B19" s="11" t="s">
        <v>21</v>
      </c>
      <c r="C19" s="11" t="s">
        <v>22</v>
      </c>
      <c r="D19" s="14" t="s">
        <v>8</v>
      </c>
      <c r="E19" s="6" t="s">
        <v>9</v>
      </c>
      <c r="F19" s="6">
        <f>SUM(F20:F22)</f>
        <v>4189337.23</v>
      </c>
      <c r="G19" s="6">
        <f t="shared" ref="G19:K19" si="6">SUM(G20:G22)</f>
        <v>730982.29</v>
      </c>
      <c r="H19" s="6">
        <f t="shared" si="6"/>
        <v>0</v>
      </c>
      <c r="I19" s="6">
        <f t="shared" si="6"/>
        <v>0</v>
      </c>
      <c r="J19" s="6">
        <f t="shared" si="6"/>
        <v>0</v>
      </c>
      <c r="K19" s="6">
        <f t="shared" si="6"/>
        <v>0</v>
      </c>
    </row>
    <row r="20" spans="2:11" ht="23.25" customHeight="1" x14ac:dyDescent="0.25">
      <c r="B20" s="12"/>
      <c r="C20" s="12"/>
      <c r="D20" s="15"/>
      <c r="E20" s="6" t="s">
        <v>16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2:11" ht="23.25" customHeight="1" x14ac:dyDescent="0.25">
      <c r="B21" s="12"/>
      <c r="C21" s="12"/>
      <c r="D21" s="15"/>
      <c r="E21" s="6" t="s">
        <v>17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2:11" ht="23.25" customHeight="1" x14ac:dyDescent="0.25">
      <c r="B22" s="13"/>
      <c r="C22" s="13"/>
      <c r="D22" s="16"/>
      <c r="E22" s="6" t="s">
        <v>18</v>
      </c>
      <c r="F22" s="6">
        <v>4189337.23</v>
      </c>
      <c r="G22" s="6">
        <v>730982.29</v>
      </c>
      <c r="H22" s="6">
        <v>0</v>
      </c>
      <c r="I22" s="6">
        <v>0</v>
      </c>
      <c r="J22" s="6">
        <v>0</v>
      </c>
      <c r="K22" s="6">
        <v>0</v>
      </c>
    </row>
    <row r="23" spans="2:11" ht="23.25" customHeight="1" x14ac:dyDescent="0.25">
      <c r="B23" s="11" t="s">
        <v>23</v>
      </c>
      <c r="C23" s="11" t="s">
        <v>24</v>
      </c>
      <c r="D23" s="14" t="s">
        <v>8</v>
      </c>
      <c r="E23" s="6" t="s">
        <v>9</v>
      </c>
      <c r="F23" s="6">
        <f>SUM(F24:F26)</f>
        <v>1294699.06</v>
      </c>
      <c r="G23" s="6">
        <f t="shared" ref="G23:K23" si="7">SUM(G24:G26)</f>
        <v>2221382.39</v>
      </c>
      <c r="H23" s="6">
        <f t="shared" si="7"/>
        <v>1300000</v>
      </c>
      <c r="I23" s="6">
        <f t="shared" si="7"/>
        <v>1300000</v>
      </c>
      <c r="J23" s="6">
        <f t="shared" si="7"/>
        <v>1300000</v>
      </c>
      <c r="K23" s="6">
        <f t="shared" si="7"/>
        <v>1300000</v>
      </c>
    </row>
    <row r="24" spans="2:11" ht="23.25" customHeight="1" x14ac:dyDescent="0.25">
      <c r="B24" s="12"/>
      <c r="C24" s="12"/>
      <c r="D24" s="15"/>
      <c r="E24" s="6" t="s">
        <v>16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2:11" ht="23.25" customHeight="1" x14ac:dyDescent="0.25">
      <c r="B25" s="12"/>
      <c r="C25" s="12"/>
      <c r="D25" s="15"/>
      <c r="E25" s="6" t="s">
        <v>17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ht="23.25" customHeight="1" x14ac:dyDescent="0.25">
      <c r="B26" s="13"/>
      <c r="C26" s="13"/>
      <c r="D26" s="16"/>
      <c r="E26" s="6" t="s">
        <v>18</v>
      </c>
      <c r="F26" s="6">
        <v>1294699.06</v>
      </c>
      <c r="G26" s="6">
        <v>2221382.39</v>
      </c>
      <c r="H26" s="6">
        <v>1300000</v>
      </c>
      <c r="I26" s="6">
        <v>1300000</v>
      </c>
      <c r="J26" s="6">
        <v>1300000</v>
      </c>
      <c r="K26" s="6">
        <v>1300000</v>
      </c>
    </row>
    <row r="27" spans="2:11" ht="36.75" customHeight="1" x14ac:dyDescent="0.25">
      <c r="B27" s="11" t="s">
        <v>25</v>
      </c>
      <c r="C27" s="11" t="s">
        <v>26</v>
      </c>
      <c r="D27" s="14" t="s">
        <v>27</v>
      </c>
      <c r="E27" s="7" t="s">
        <v>9</v>
      </c>
      <c r="F27" s="6">
        <f>SUM(F28:F30)</f>
        <v>1329999.96</v>
      </c>
      <c r="G27" s="6">
        <f t="shared" ref="G27:K27" si="8">SUM(G28:G30)</f>
        <v>1346253.76</v>
      </c>
      <c r="H27" s="6">
        <f t="shared" si="8"/>
        <v>1225000</v>
      </c>
      <c r="I27" s="6">
        <f t="shared" si="8"/>
        <v>1225000</v>
      </c>
      <c r="J27" s="6">
        <f t="shared" si="8"/>
        <v>1225000</v>
      </c>
      <c r="K27" s="6">
        <f t="shared" si="8"/>
        <v>1225000</v>
      </c>
    </row>
    <row r="28" spans="2:11" ht="36.75" customHeight="1" x14ac:dyDescent="0.25">
      <c r="B28" s="12"/>
      <c r="C28" s="12"/>
      <c r="D28" s="15"/>
      <c r="E28" s="6" t="s">
        <v>16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2:11" ht="36.75" customHeight="1" x14ac:dyDescent="0.25">
      <c r="B29" s="12"/>
      <c r="C29" s="12"/>
      <c r="D29" s="15"/>
      <c r="E29" s="6" t="s">
        <v>17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2:11" ht="36.75" customHeight="1" x14ac:dyDescent="0.25">
      <c r="B30" s="13"/>
      <c r="C30" s="13"/>
      <c r="D30" s="16"/>
      <c r="E30" s="6" t="s">
        <v>18</v>
      </c>
      <c r="F30" s="6">
        <v>1329999.96</v>
      </c>
      <c r="G30" s="6">
        <v>1346253.76</v>
      </c>
      <c r="H30" s="6">
        <v>1225000</v>
      </c>
      <c r="I30" s="6">
        <v>1225000</v>
      </c>
      <c r="J30" s="6">
        <v>1225000</v>
      </c>
      <c r="K30" s="6">
        <v>1225000</v>
      </c>
    </row>
    <row r="31" spans="2:11" ht="23.25" customHeight="1" x14ac:dyDescent="0.25">
      <c r="B31" s="11" t="s">
        <v>28</v>
      </c>
      <c r="C31" s="11" t="s">
        <v>40</v>
      </c>
      <c r="D31" s="14" t="s">
        <v>29</v>
      </c>
      <c r="E31" s="6" t="s">
        <v>9</v>
      </c>
      <c r="F31" s="6">
        <f>SUM(F32:F34)</f>
        <v>26218115.59</v>
      </c>
      <c r="G31" s="6">
        <f t="shared" ref="G31:K31" si="9">SUM(G32:G34)</f>
        <v>39562354.049999997</v>
      </c>
      <c r="H31" s="6">
        <f t="shared" si="9"/>
        <v>40000000</v>
      </c>
      <c r="I31" s="6">
        <f t="shared" si="9"/>
        <v>40000000</v>
      </c>
      <c r="J31" s="6">
        <f t="shared" si="9"/>
        <v>40000000</v>
      </c>
      <c r="K31" s="6">
        <f t="shared" si="9"/>
        <v>40000000</v>
      </c>
    </row>
    <row r="32" spans="2:11" ht="23.25" customHeight="1" x14ac:dyDescent="0.25">
      <c r="B32" s="12"/>
      <c r="C32" s="12"/>
      <c r="D32" s="15"/>
      <c r="E32" s="6" t="s">
        <v>16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2:17" ht="23.25" customHeight="1" x14ac:dyDescent="0.25">
      <c r="B33" s="12"/>
      <c r="C33" s="12"/>
      <c r="D33" s="15"/>
      <c r="E33" s="6" t="s">
        <v>17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2:17" ht="23.25" customHeight="1" x14ac:dyDescent="0.25">
      <c r="B34" s="13"/>
      <c r="C34" s="13"/>
      <c r="D34" s="16"/>
      <c r="E34" s="6" t="s">
        <v>18</v>
      </c>
      <c r="F34" s="6">
        <v>26218115.59</v>
      </c>
      <c r="G34" s="6">
        <v>39562354.049999997</v>
      </c>
      <c r="H34" s="6">
        <v>40000000</v>
      </c>
      <c r="I34" s="6">
        <v>40000000</v>
      </c>
      <c r="J34" s="6">
        <v>40000000</v>
      </c>
      <c r="K34" s="6">
        <v>40000000</v>
      </c>
    </row>
    <row r="35" spans="2:17" ht="23.25" customHeight="1" x14ac:dyDescent="0.25">
      <c r="B35" s="17" t="s">
        <v>30</v>
      </c>
      <c r="C35" s="17" t="s">
        <v>32</v>
      </c>
      <c r="D35" s="10" t="s">
        <v>8</v>
      </c>
      <c r="E35" s="6" t="s">
        <v>9</v>
      </c>
      <c r="F35" s="6">
        <f>SUM(F36:F38)</f>
        <v>892866.59</v>
      </c>
      <c r="G35" s="6">
        <f t="shared" ref="G35:K35" si="10">SUM(G36:G38)</f>
        <v>1990662.46</v>
      </c>
      <c r="H35" s="6">
        <f t="shared" si="10"/>
        <v>22016952.949999999</v>
      </c>
      <c r="I35" s="6">
        <f t="shared" si="10"/>
        <v>2000000</v>
      </c>
      <c r="J35" s="6">
        <f t="shared" si="10"/>
        <v>2000000</v>
      </c>
      <c r="K35" s="6">
        <f t="shared" si="10"/>
        <v>2000000</v>
      </c>
    </row>
    <row r="36" spans="2:17" ht="23.25" customHeight="1" x14ac:dyDescent="0.25">
      <c r="B36" s="17"/>
      <c r="C36" s="17"/>
      <c r="D36" s="10"/>
      <c r="E36" s="6" t="s">
        <v>16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2:17" ht="23.25" customHeight="1" x14ac:dyDescent="0.25">
      <c r="B37" s="17"/>
      <c r="C37" s="17"/>
      <c r="D37" s="10"/>
      <c r="E37" s="6" t="s">
        <v>17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2:17" ht="23.25" customHeight="1" x14ac:dyDescent="0.25">
      <c r="B38" s="17"/>
      <c r="C38" s="17"/>
      <c r="D38" s="10"/>
      <c r="E38" s="6" t="s">
        <v>18</v>
      </c>
      <c r="F38" s="6">
        <v>892866.59</v>
      </c>
      <c r="G38" s="6">
        <v>1990662.46</v>
      </c>
      <c r="H38" s="6">
        <v>22016952.949999999</v>
      </c>
      <c r="I38" s="6">
        <v>2000000</v>
      </c>
      <c r="J38" s="6">
        <v>2000000</v>
      </c>
      <c r="K38" s="6">
        <v>2000000</v>
      </c>
    </row>
    <row r="39" spans="2:17" ht="24" customHeight="1" x14ac:dyDescent="0.25">
      <c r="B39" s="17" t="s">
        <v>34</v>
      </c>
      <c r="C39" s="17" t="s">
        <v>33</v>
      </c>
      <c r="D39" s="10" t="s">
        <v>8</v>
      </c>
      <c r="E39" s="6" t="s">
        <v>9</v>
      </c>
      <c r="F39" s="6">
        <f>SUM(F40:F42)</f>
        <v>1551191.12</v>
      </c>
      <c r="G39" s="6">
        <f t="shared" ref="G39:K39" si="11">SUM(G40:G42)</f>
        <v>2957422.75</v>
      </c>
      <c r="H39" s="6">
        <f t="shared" si="11"/>
        <v>3500000</v>
      </c>
      <c r="I39" s="6">
        <f t="shared" si="11"/>
        <v>3500000</v>
      </c>
      <c r="J39" s="6">
        <f t="shared" si="11"/>
        <v>3500000</v>
      </c>
      <c r="K39" s="6">
        <f t="shared" si="11"/>
        <v>3500000</v>
      </c>
    </row>
    <row r="40" spans="2:17" ht="24" customHeight="1" x14ac:dyDescent="0.25">
      <c r="B40" s="17"/>
      <c r="C40" s="17"/>
      <c r="D40" s="10"/>
      <c r="E40" s="6" t="s">
        <v>16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2:17" ht="24" customHeight="1" x14ac:dyDescent="0.25">
      <c r="B41" s="17"/>
      <c r="C41" s="17"/>
      <c r="D41" s="10"/>
      <c r="E41" s="6" t="s">
        <v>17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2:17" ht="24" customHeight="1" x14ac:dyDescent="0.25">
      <c r="B42" s="17"/>
      <c r="C42" s="17"/>
      <c r="D42" s="10"/>
      <c r="E42" s="6" t="s">
        <v>18</v>
      </c>
      <c r="F42" s="6">
        <v>1551191.12</v>
      </c>
      <c r="G42" s="6">
        <v>2957422.75</v>
      </c>
      <c r="H42" s="6">
        <v>3500000</v>
      </c>
      <c r="I42" s="6">
        <v>3500000</v>
      </c>
      <c r="J42" s="6">
        <v>3500000</v>
      </c>
      <c r="K42" s="6">
        <v>3500000</v>
      </c>
      <c r="L42" s="5"/>
      <c r="M42" s="5"/>
      <c r="N42" s="5"/>
      <c r="O42" s="5"/>
      <c r="P42" s="5"/>
      <c r="Q42" s="5"/>
    </row>
    <row r="43" spans="2:17" ht="22.5" customHeight="1" x14ac:dyDescent="0.25">
      <c r="B43" s="17" t="s">
        <v>35</v>
      </c>
      <c r="C43" s="17" t="s">
        <v>38</v>
      </c>
      <c r="D43" s="10" t="s">
        <v>8</v>
      </c>
      <c r="E43" s="6" t="s">
        <v>9</v>
      </c>
      <c r="F43" s="6">
        <f>SUM(F44:F46)</f>
        <v>698505</v>
      </c>
      <c r="G43" s="6">
        <f t="shared" ref="G43:K43" si="12">SUM(G44:G46)</f>
        <v>1675014.54</v>
      </c>
      <c r="H43" s="6">
        <f t="shared" si="12"/>
        <v>3000000</v>
      </c>
      <c r="I43" s="6">
        <f t="shared" si="12"/>
        <v>3000000</v>
      </c>
      <c r="J43" s="6">
        <f t="shared" si="12"/>
        <v>3000000</v>
      </c>
      <c r="K43" s="6">
        <f t="shared" si="12"/>
        <v>3000000</v>
      </c>
    </row>
    <row r="44" spans="2:17" ht="22.5" customHeight="1" x14ac:dyDescent="0.25">
      <c r="B44" s="17"/>
      <c r="C44" s="17"/>
      <c r="D44" s="10"/>
      <c r="E44" s="6" t="s">
        <v>16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2:17" ht="22.5" customHeight="1" x14ac:dyDescent="0.25">
      <c r="B45" s="17"/>
      <c r="C45" s="17"/>
      <c r="D45" s="10"/>
      <c r="E45" s="6" t="s">
        <v>17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2:17" ht="22.5" customHeight="1" x14ac:dyDescent="0.25">
      <c r="B46" s="17"/>
      <c r="C46" s="17"/>
      <c r="D46" s="10"/>
      <c r="E46" s="6" t="s">
        <v>18</v>
      </c>
      <c r="F46" s="6">
        <v>698505</v>
      </c>
      <c r="G46" s="6">
        <v>1675014.54</v>
      </c>
      <c r="H46" s="6">
        <v>3000000</v>
      </c>
      <c r="I46" s="6">
        <v>3000000</v>
      </c>
      <c r="J46" s="6">
        <v>3000000</v>
      </c>
      <c r="K46" s="6">
        <v>3000000</v>
      </c>
    </row>
    <row r="47" spans="2:17" ht="22.5" customHeight="1" x14ac:dyDescent="0.25">
      <c r="B47" s="17" t="s">
        <v>36</v>
      </c>
      <c r="C47" s="17" t="s">
        <v>37</v>
      </c>
      <c r="D47" s="10" t="s">
        <v>8</v>
      </c>
      <c r="E47" s="6" t="s">
        <v>9</v>
      </c>
      <c r="F47" s="6">
        <f>SUM(F48:F50)</f>
        <v>8774526.7799999993</v>
      </c>
      <c r="G47" s="6">
        <f t="shared" ref="G47:K47" si="13">SUM(G48:G50)</f>
        <v>0</v>
      </c>
      <c r="H47" s="6">
        <f t="shared" si="13"/>
        <v>2000000</v>
      </c>
      <c r="I47" s="6">
        <f t="shared" si="13"/>
        <v>2000000</v>
      </c>
      <c r="J47" s="6">
        <f t="shared" si="13"/>
        <v>0</v>
      </c>
      <c r="K47" s="6">
        <f t="shared" si="13"/>
        <v>0</v>
      </c>
    </row>
    <row r="48" spans="2:17" ht="28.5" customHeight="1" x14ac:dyDescent="0.25">
      <c r="B48" s="17"/>
      <c r="C48" s="17"/>
      <c r="D48" s="10"/>
      <c r="E48" s="6" t="s">
        <v>16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2:11" ht="27" customHeight="1" x14ac:dyDescent="0.25">
      <c r="B49" s="17"/>
      <c r="C49" s="17"/>
      <c r="D49" s="10"/>
      <c r="E49" s="6" t="s">
        <v>17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2:11" ht="21.75" customHeight="1" x14ac:dyDescent="0.25">
      <c r="B50" s="17"/>
      <c r="C50" s="17"/>
      <c r="D50" s="10"/>
      <c r="E50" s="6" t="s">
        <v>18</v>
      </c>
      <c r="F50" s="6">
        <v>8774526.7799999993</v>
      </c>
      <c r="G50" s="6">
        <v>0</v>
      </c>
      <c r="H50" s="6">
        <v>2000000</v>
      </c>
      <c r="I50" s="6">
        <v>2000000</v>
      </c>
      <c r="J50" s="6">
        <v>0</v>
      </c>
      <c r="K50" s="6">
        <v>0</v>
      </c>
    </row>
    <row r="51" spans="2:11" ht="21.75" customHeight="1" x14ac:dyDescent="0.25">
      <c r="B51" s="17" t="s">
        <v>41</v>
      </c>
      <c r="C51" s="17" t="s">
        <v>43</v>
      </c>
      <c r="D51" s="10" t="s">
        <v>8</v>
      </c>
      <c r="E51" s="6" t="s">
        <v>9</v>
      </c>
      <c r="F51" s="6">
        <f>SUM(F52:F54)</f>
        <v>72115.42</v>
      </c>
      <c r="G51" s="6">
        <f t="shared" ref="G51:K51" si="14">SUM(G52:G54)</f>
        <v>0</v>
      </c>
      <c r="H51" s="6">
        <f t="shared" si="14"/>
        <v>0</v>
      </c>
      <c r="I51" s="6">
        <f t="shared" si="14"/>
        <v>0</v>
      </c>
      <c r="J51" s="6">
        <f t="shared" si="14"/>
        <v>0</v>
      </c>
      <c r="K51" s="6">
        <f t="shared" si="14"/>
        <v>0</v>
      </c>
    </row>
    <row r="52" spans="2:11" ht="21.75" customHeight="1" x14ac:dyDescent="0.25">
      <c r="B52" s="17"/>
      <c r="C52" s="17"/>
      <c r="D52" s="10"/>
      <c r="E52" s="6" t="s">
        <v>16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2:11" ht="21.75" customHeight="1" x14ac:dyDescent="0.25">
      <c r="B53" s="17"/>
      <c r="C53" s="17"/>
      <c r="D53" s="10"/>
      <c r="E53" s="6" t="s">
        <v>17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2:11" ht="21.75" customHeight="1" x14ac:dyDescent="0.25">
      <c r="B54" s="17"/>
      <c r="C54" s="17"/>
      <c r="D54" s="10"/>
      <c r="E54" s="6" t="s">
        <v>18</v>
      </c>
      <c r="F54" s="6">
        <v>72115.42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2:11" ht="21.75" customHeight="1" x14ac:dyDescent="0.25">
      <c r="B55" s="17" t="s">
        <v>42</v>
      </c>
      <c r="C55" s="17" t="s">
        <v>44</v>
      </c>
      <c r="D55" s="10" t="s">
        <v>8</v>
      </c>
      <c r="E55" s="6" t="s">
        <v>9</v>
      </c>
      <c r="F55" s="6">
        <f>SUM(F56:F58)</f>
        <v>610896.44999999995</v>
      </c>
      <c r="G55" s="6">
        <f t="shared" ref="G55:K55" si="15">SUM(G56:G58)</f>
        <v>0</v>
      </c>
      <c r="H55" s="6">
        <f t="shared" si="15"/>
        <v>14000000</v>
      </c>
      <c r="I55" s="6">
        <f t="shared" si="15"/>
        <v>14000000</v>
      </c>
      <c r="J55" s="6">
        <f t="shared" si="15"/>
        <v>0</v>
      </c>
      <c r="K55" s="6">
        <f t="shared" si="15"/>
        <v>0</v>
      </c>
    </row>
    <row r="56" spans="2:11" ht="21.75" customHeight="1" x14ac:dyDescent="0.25">
      <c r="B56" s="17"/>
      <c r="C56" s="17"/>
      <c r="D56" s="10"/>
      <c r="E56" s="6" t="s">
        <v>16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2:11" x14ac:dyDescent="0.25">
      <c r="B57" s="17"/>
      <c r="C57" s="17"/>
      <c r="D57" s="10"/>
      <c r="E57" s="6" t="s">
        <v>17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</row>
    <row r="58" spans="2:11" ht="21" customHeight="1" x14ac:dyDescent="0.25">
      <c r="B58" s="17"/>
      <c r="C58" s="17"/>
      <c r="D58" s="10"/>
      <c r="E58" s="6" t="s">
        <v>18</v>
      </c>
      <c r="F58" s="6">
        <v>610896.44999999995</v>
      </c>
      <c r="G58" s="6">
        <v>0</v>
      </c>
      <c r="H58" s="6">
        <v>14000000</v>
      </c>
      <c r="I58" s="6">
        <v>14000000</v>
      </c>
      <c r="J58" s="6">
        <v>0</v>
      </c>
      <c r="K58" s="6">
        <v>0</v>
      </c>
    </row>
  </sheetData>
  <mergeCells count="46">
    <mergeCell ref="B51:B54"/>
    <mergeCell ref="C51:C54"/>
    <mergeCell ref="D51:D54"/>
    <mergeCell ref="B55:B58"/>
    <mergeCell ref="C55:C58"/>
    <mergeCell ref="D55:D58"/>
    <mergeCell ref="B43:B46"/>
    <mergeCell ref="C43:C46"/>
    <mergeCell ref="D43:D46"/>
    <mergeCell ref="B47:B50"/>
    <mergeCell ref="C47:C50"/>
    <mergeCell ref="D47:D50"/>
    <mergeCell ref="D4:D6"/>
    <mergeCell ref="E4:E6"/>
    <mergeCell ref="F5:K5"/>
    <mergeCell ref="D23:D26"/>
    <mergeCell ref="B12:B14"/>
    <mergeCell ref="B19:B22"/>
    <mergeCell ref="C19:C22"/>
    <mergeCell ref="B39:B42"/>
    <mergeCell ref="C39:C42"/>
    <mergeCell ref="D39:D42"/>
    <mergeCell ref="B27:B30"/>
    <mergeCell ref="B2:K2"/>
    <mergeCell ref="B23:B26"/>
    <mergeCell ref="C23:C26"/>
    <mergeCell ref="B8:C11"/>
    <mergeCell ref="D8:D11"/>
    <mergeCell ref="C12:C14"/>
    <mergeCell ref="F4:K4"/>
    <mergeCell ref="H1:K1"/>
    <mergeCell ref="B3:K3"/>
    <mergeCell ref="B4:B6"/>
    <mergeCell ref="C4:C6"/>
    <mergeCell ref="D35:D38"/>
    <mergeCell ref="B15:B18"/>
    <mergeCell ref="C15:C18"/>
    <mergeCell ref="D15:D18"/>
    <mergeCell ref="C27:C30"/>
    <mergeCell ref="D27:D30"/>
    <mergeCell ref="B31:B34"/>
    <mergeCell ref="C31:C34"/>
    <mergeCell ref="D31:D34"/>
    <mergeCell ref="D19:D22"/>
    <mergeCell ref="B35:B38"/>
    <mergeCell ref="C35:C38"/>
  </mergeCells>
  <pageMargins left="0.23622047244094491" right="0.23622047244094491" top="0.55118110236220474" bottom="0" header="0.11811023622047245" footer="0"/>
  <pageSetup paperSize="9" scale="90" fitToHeight="0" orientation="landscape" verticalDpi="1200" r:id="rId1"/>
  <rowBreaks count="2" manualBreakCount="2">
    <brk id="18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2026-10-08T07:39:11Z</dcterms:modified>
</cp:coreProperties>
</file>