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Разработка\МП Система регулирования муниципального упрааления\"/>
    </mc:Choice>
  </mc:AlternateContent>
  <xr:revisionPtr revIDLastSave="0" documentId="13_ncr:1_{0A911B48-235F-4153-90C2-BBE7945CDD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1" l="1"/>
  <c r="E24" i="1"/>
  <c r="C24" i="1"/>
  <c r="C27" i="1"/>
  <c r="C11" i="1"/>
  <c r="C10" i="1"/>
  <c r="C8" i="1"/>
  <c r="F11" i="1"/>
  <c r="F8" i="1"/>
  <c r="C13" i="1"/>
  <c r="D42" i="1"/>
  <c r="C37" i="1"/>
  <c r="E34" i="1"/>
  <c r="D34" i="1"/>
  <c r="D16" i="1"/>
  <c r="D15" i="1"/>
  <c r="D13" i="1"/>
  <c r="D27" i="1"/>
  <c r="D24" i="1"/>
  <c r="D21" i="1"/>
  <c r="D10" i="1"/>
  <c r="C20" i="1"/>
  <c r="C21" i="1"/>
  <c r="C16" i="1"/>
  <c r="C15" i="1"/>
  <c r="D8" i="1"/>
  <c r="E21" i="1"/>
  <c r="D39" i="1" l="1"/>
  <c r="E39" i="1"/>
  <c r="F39" i="1"/>
  <c r="G39" i="1"/>
  <c r="H39" i="1"/>
  <c r="I39" i="1"/>
  <c r="F34" i="1" l="1"/>
  <c r="G34" i="1"/>
  <c r="H34" i="1"/>
  <c r="I34" i="1"/>
  <c r="D29" i="1"/>
  <c r="E29" i="1"/>
  <c r="F29" i="1"/>
  <c r="G29" i="1"/>
  <c r="H29" i="1"/>
  <c r="I29" i="1"/>
  <c r="C41" i="1"/>
  <c r="C42" i="1"/>
  <c r="C40" i="1"/>
  <c r="C34" i="1"/>
  <c r="C36" i="1"/>
  <c r="C35" i="1"/>
  <c r="C31" i="1"/>
  <c r="C32" i="1"/>
  <c r="C30" i="1"/>
  <c r="F27" i="1"/>
  <c r="G27" i="1"/>
  <c r="H27" i="1"/>
  <c r="I27" i="1"/>
  <c r="D26" i="1"/>
  <c r="E26" i="1"/>
  <c r="F26" i="1"/>
  <c r="F10" i="1" s="1"/>
  <c r="G26" i="1"/>
  <c r="H26" i="1"/>
  <c r="I26" i="1"/>
  <c r="D25" i="1"/>
  <c r="E25" i="1"/>
  <c r="F25" i="1"/>
  <c r="G25" i="1"/>
  <c r="H25" i="1"/>
  <c r="H24" i="1" s="1"/>
  <c r="I25" i="1"/>
  <c r="E14" i="1"/>
  <c r="F14" i="1"/>
  <c r="G14" i="1"/>
  <c r="H14" i="1"/>
  <c r="I14" i="1"/>
  <c r="D14" i="1"/>
  <c r="C22" i="1"/>
  <c r="C19" i="1"/>
  <c r="C14" i="1" s="1"/>
  <c r="D18" i="1"/>
  <c r="E18" i="1"/>
  <c r="F18" i="1"/>
  <c r="G18" i="1"/>
  <c r="H18" i="1"/>
  <c r="I18" i="1"/>
  <c r="E16" i="1"/>
  <c r="F16" i="1"/>
  <c r="G16" i="1"/>
  <c r="H16" i="1"/>
  <c r="I16" i="1"/>
  <c r="I11" i="1" s="1"/>
  <c r="E15" i="1"/>
  <c r="F15" i="1"/>
  <c r="G15" i="1"/>
  <c r="H15" i="1"/>
  <c r="I15" i="1"/>
  <c r="E13" i="1"/>
  <c r="E11" i="1"/>
  <c r="I9" i="1" l="1"/>
  <c r="I24" i="1"/>
  <c r="G9" i="1"/>
  <c r="G24" i="1"/>
  <c r="E10" i="1"/>
  <c r="G11" i="1"/>
  <c r="E9" i="1"/>
  <c r="H11" i="1"/>
  <c r="F9" i="1"/>
  <c r="F24" i="1"/>
  <c r="D11" i="1"/>
  <c r="C39" i="1"/>
  <c r="C26" i="1"/>
  <c r="D9" i="1"/>
  <c r="C29" i="1"/>
  <c r="C25" i="1"/>
  <c r="C9" i="1" s="1"/>
  <c r="I10" i="1"/>
  <c r="I8" i="1" s="1"/>
  <c r="H9" i="1"/>
  <c r="F13" i="1"/>
  <c r="G13" i="1"/>
  <c r="I13" i="1"/>
  <c r="G10" i="1"/>
  <c r="G8" i="1" s="1"/>
  <c r="C18" i="1"/>
  <c r="E8" i="1"/>
  <c r="H13" i="1"/>
  <c r="H10" i="1"/>
  <c r="H8" i="1" s="1"/>
</calcChain>
</file>

<file path=xl/sharedStrings.xml><?xml version="1.0" encoding="utf-8"?>
<sst xmlns="http://schemas.openxmlformats.org/spreadsheetml/2006/main" count="56" uniqueCount="28">
  <si>
    <t>Ответственный исполнитель, Соисполнители</t>
  </si>
  <si>
    <t>Источник финансирования</t>
  </si>
  <si>
    <t>Объем финансирования, рублей</t>
  </si>
  <si>
    <t>за весь период реализации муниципальной программы</t>
  </si>
  <si>
    <t>в том числе по годам</t>
  </si>
  <si>
    <t>2026 год</t>
  </si>
  <si>
    <t>2027 год</t>
  </si>
  <si>
    <t>2028 год</t>
  </si>
  <si>
    <t>2029 год</t>
  </si>
  <si>
    <t>2030 год</t>
  </si>
  <si>
    <t>2031 год</t>
  </si>
  <si>
    <t>Муниципальная программа города Усолье-Сибирское «Система регулирования муниципального управления»</t>
  </si>
  <si>
    <t>Комитет экономического развития</t>
  </si>
  <si>
    <t>Всего, в том числе:</t>
  </si>
  <si>
    <t>Федеральный бюджет</t>
  </si>
  <si>
    <t>Областной бюджет</t>
  </si>
  <si>
    <t>Местный бюджет</t>
  </si>
  <si>
    <t>Муниципальный проект «Развитие инициативного бюджетирования»</t>
  </si>
  <si>
    <t>Инициативные платежи</t>
  </si>
  <si>
    <t>Комплекс процессных мероприятий «Организация и управление бюджетным процессом бюджета города Усолье-Сибирское»</t>
  </si>
  <si>
    <t>Комитет по финансам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</si>
  <si>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</si>
  <si>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Комитет по управлению муниципальным имуществом</t>
  </si>
  <si>
    <t>Комплекс процессных мероприятий «Система муниципального управления»</t>
  </si>
  <si>
    <t>ФИНАНСОВОЕ ОБЕСПЕЧЕНИЕ РЕАЛИЗАЦИИ МУНИЦИПАЛЬНОЙ ПРОГРАММЫ ГОРОДА УСОЛЬЕ-СИБИРСКОЕ «СИСТЕМА РЕГУЛИРОВАНИЯ МУНИЦИПАЛЬНОГО УПРАВЛЕНИЯ»</t>
  </si>
  <si>
    <t>Таблица 4</t>
  </si>
  <si>
    <t xml:space="preserve">Проектная часть </t>
  </si>
  <si>
    <t>Процессная часть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</si>
</sst>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1" fillId="0" borderId="0" xfId="0" applyNumberFormat="1" applyFont="1" applyAlignment="1">
      <alignment horizontal="right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tabSelected="1" topLeftCell="A7" zoomScale="85" zoomScaleNormal="85" workbookViewId="0">
      <selection activeCell="M34" sqref="M34"/>
    </sheetView>
  </sheetViews>
  <sheetFormatPr defaultRowHeight="15" x14ac:dyDescent="0.25"/>
  <cols>
    <col min="1" max="1" width="17" style="1" customWidth="1"/>
    <col min="2" max="2" width="19.28515625" style="1" customWidth="1"/>
    <col min="3" max="9" width="19.7109375" style="2" customWidth="1"/>
    <col min="10" max="16384" width="9.140625" style="1"/>
  </cols>
  <sheetData>
    <row r="1" spans="1:9" x14ac:dyDescent="0.25">
      <c r="I1" s="3" t="s">
        <v>25</v>
      </c>
    </row>
    <row r="2" spans="1:9" ht="15" customHeight="1" x14ac:dyDescent="0.25">
      <c r="A2" s="9" t="s">
        <v>24</v>
      </c>
      <c r="B2" s="9"/>
      <c r="C2" s="9"/>
      <c r="D2" s="9"/>
      <c r="E2" s="9"/>
      <c r="F2" s="9"/>
      <c r="G2" s="9"/>
      <c r="H2" s="9"/>
      <c r="I2" s="9"/>
    </row>
    <row r="3" spans="1:9" x14ac:dyDescent="0.25">
      <c r="A3" s="9"/>
      <c r="B3" s="9"/>
      <c r="C3" s="9"/>
      <c r="D3" s="9"/>
      <c r="E3" s="9"/>
      <c r="F3" s="9"/>
      <c r="G3" s="9"/>
      <c r="H3" s="9"/>
      <c r="I3" s="9"/>
    </row>
    <row r="4" spans="1:9" ht="13.5" customHeight="1" x14ac:dyDescent="0.25">
      <c r="A4" s="7" t="s">
        <v>0</v>
      </c>
      <c r="B4" s="7" t="s">
        <v>1</v>
      </c>
      <c r="C4" s="11" t="s">
        <v>3</v>
      </c>
      <c r="D4" s="11" t="s">
        <v>2</v>
      </c>
      <c r="E4" s="11"/>
      <c r="F4" s="11"/>
      <c r="G4" s="11"/>
      <c r="H4" s="11"/>
      <c r="I4" s="11"/>
    </row>
    <row r="5" spans="1:9" ht="24" customHeight="1" x14ac:dyDescent="0.25">
      <c r="A5" s="7"/>
      <c r="B5" s="7"/>
      <c r="C5" s="11"/>
      <c r="D5" s="11" t="s">
        <v>4</v>
      </c>
      <c r="E5" s="11"/>
      <c r="F5" s="11"/>
      <c r="G5" s="11"/>
      <c r="H5" s="11"/>
      <c r="I5" s="11"/>
    </row>
    <row r="6" spans="1:9" x14ac:dyDescent="0.25">
      <c r="A6" s="7"/>
      <c r="B6" s="7"/>
      <c r="C6" s="11"/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</row>
    <row r="7" spans="1:9" x14ac:dyDescent="0.25">
      <c r="A7" s="8" t="s">
        <v>11</v>
      </c>
      <c r="B7" s="8"/>
      <c r="C7" s="8"/>
      <c r="D7" s="8"/>
      <c r="E7" s="8"/>
      <c r="F7" s="8"/>
      <c r="G7" s="8"/>
      <c r="H7" s="8"/>
      <c r="I7" s="8"/>
    </row>
    <row r="8" spans="1:9" x14ac:dyDescent="0.25">
      <c r="A8" s="7" t="s">
        <v>12</v>
      </c>
      <c r="B8" s="5" t="s">
        <v>13</v>
      </c>
      <c r="C8" s="6">
        <f>C10+C11</f>
        <v>1832416147.7699997</v>
      </c>
      <c r="D8" s="6">
        <f>D10+D11</f>
        <v>407479948.67000002</v>
      </c>
      <c r="E8" s="6">
        <f t="shared" ref="E8:I8" si="0">E10+E11</f>
        <v>360987239.81999999</v>
      </c>
      <c r="F8" s="6">
        <f>F10+F11</f>
        <v>265987239.81999999</v>
      </c>
      <c r="G8" s="6">
        <f t="shared" si="0"/>
        <v>265987239.81999999</v>
      </c>
      <c r="H8" s="6">
        <f t="shared" si="0"/>
        <v>265987239.81999999</v>
      </c>
      <c r="I8" s="6">
        <f t="shared" si="0"/>
        <v>265987239.81999999</v>
      </c>
    </row>
    <row r="9" spans="1:9" x14ac:dyDescent="0.25">
      <c r="A9" s="7"/>
      <c r="B9" s="5" t="s">
        <v>14</v>
      </c>
      <c r="C9" s="6">
        <f>C14+C25</f>
        <v>0</v>
      </c>
      <c r="D9" s="6">
        <f t="shared" ref="D9:I9" si="1">D14+D25</f>
        <v>0</v>
      </c>
      <c r="E9" s="6">
        <f t="shared" si="1"/>
        <v>0</v>
      </c>
      <c r="F9" s="6">
        <f t="shared" si="1"/>
        <v>0</v>
      </c>
      <c r="G9" s="6">
        <f t="shared" si="1"/>
        <v>0</v>
      </c>
      <c r="H9" s="6">
        <f t="shared" si="1"/>
        <v>0</v>
      </c>
      <c r="I9" s="6">
        <f t="shared" si="1"/>
        <v>0</v>
      </c>
    </row>
    <row r="10" spans="1:9" x14ac:dyDescent="0.25">
      <c r="A10" s="7"/>
      <c r="B10" s="5" t="s">
        <v>15</v>
      </c>
      <c r="C10" s="6">
        <f>D10+E10+F10+G10+H10+I10</f>
        <v>30000000</v>
      </c>
      <c r="D10" s="6">
        <f>D15+D26</f>
        <v>15000000</v>
      </c>
      <c r="E10" s="6">
        <f t="shared" ref="E10:I10" si="2">E15+E26</f>
        <v>15000000</v>
      </c>
      <c r="F10" s="6">
        <f t="shared" si="2"/>
        <v>0</v>
      </c>
      <c r="G10" s="6">
        <f t="shared" si="2"/>
        <v>0</v>
      </c>
      <c r="H10" s="6">
        <f t="shared" si="2"/>
        <v>0</v>
      </c>
      <c r="I10" s="6">
        <f t="shared" si="2"/>
        <v>0</v>
      </c>
    </row>
    <row r="11" spans="1:9" x14ac:dyDescent="0.25">
      <c r="A11" s="7"/>
      <c r="B11" s="5" t="s">
        <v>16</v>
      </c>
      <c r="C11" s="6">
        <f>D11+E11+F11+G11+H11+I11</f>
        <v>1802416147.7699997</v>
      </c>
      <c r="D11" s="6">
        <f>D16+D27</f>
        <v>392479948.67000002</v>
      </c>
      <c r="E11" s="6">
        <f t="shared" ref="E11:I11" si="3">E16+E27</f>
        <v>345987239.81999999</v>
      </c>
      <c r="F11" s="6">
        <f>F16+F27</f>
        <v>265987239.81999999</v>
      </c>
      <c r="G11" s="6">
        <f t="shared" si="3"/>
        <v>265987239.81999999</v>
      </c>
      <c r="H11" s="6">
        <f t="shared" si="3"/>
        <v>265987239.81999999</v>
      </c>
      <c r="I11" s="6">
        <f t="shared" si="3"/>
        <v>265987239.81999999</v>
      </c>
    </row>
    <row r="12" spans="1:9" x14ac:dyDescent="0.25">
      <c r="A12" s="8" t="s">
        <v>26</v>
      </c>
      <c r="B12" s="8"/>
      <c r="C12" s="8"/>
      <c r="D12" s="8"/>
      <c r="E12" s="8"/>
      <c r="F12" s="8"/>
      <c r="G12" s="8"/>
      <c r="H12" s="8"/>
      <c r="I12" s="8"/>
    </row>
    <row r="13" spans="1:9" x14ac:dyDescent="0.25">
      <c r="A13" s="7" t="s">
        <v>12</v>
      </c>
      <c r="B13" s="5" t="s">
        <v>13</v>
      </c>
      <c r="C13" s="6">
        <f>C15+C16</f>
        <v>32833517</v>
      </c>
      <c r="D13" s="6">
        <f>D15+D16</f>
        <v>16483517</v>
      </c>
      <c r="E13" s="6">
        <f t="shared" ref="E13:I13" si="4">E15+E16</f>
        <v>16350000</v>
      </c>
      <c r="F13" s="6">
        <f t="shared" si="4"/>
        <v>0</v>
      </c>
      <c r="G13" s="6">
        <f t="shared" si="4"/>
        <v>0</v>
      </c>
      <c r="H13" s="6">
        <f t="shared" si="4"/>
        <v>0</v>
      </c>
      <c r="I13" s="6">
        <f t="shared" si="4"/>
        <v>0</v>
      </c>
    </row>
    <row r="14" spans="1:9" x14ac:dyDescent="0.25">
      <c r="A14" s="7"/>
      <c r="B14" s="5" t="s">
        <v>14</v>
      </c>
      <c r="C14" s="6">
        <f t="shared" ref="C14:D14" si="5">C19</f>
        <v>0</v>
      </c>
      <c r="D14" s="6">
        <f t="shared" si="5"/>
        <v>0</v>
      </c>
      <c r="E14" s="6">
        <f t="shared" ref="E14:I14" si="6">E19</f>
        <v>0</v>
      </c>
      <c r="F14" s="6">
        <f t="shared" si="6"/>
        <v>0</v>
      </c>
      <c r="G14" s="6">
        <f t="shared" si="6"/>
        <v>0</v>
      </c>
      <c r="H14" s="6">
        <f t="shared" si="6"/>
        <v>0</v>
      </c>
      <c r="I14" s="6">
        <f t="shared" si="6"/>
        <v>0</v>
      </c>
    </row>
    <row r="15" spans="1:9" x14ac:dyDescent="0.25">
      <c r="A15" s="7"/>
      <c r="B15" s="5" t="s">
        <v>15</v>
      </c>
      <c r="C15" s="6">
        <f>C20</f>
        <v>30000000</v>
      </c>
      <c r="D15" s="6">
        <f>D20</f>
        <v>15000000</v>
      </c>
      <c r="E15" s="6">
        <f t="shared" ref="E15:I15" si="7">E20</f>
        <v>15000000</v>
      </c>
      <c r="F15" s="6">
        <f t="shared" si="7"/>
        <v>0</v>
      </c>
      <c r="G15" s="6">
        <f t="shared" si="7"/>
        <v>0</v>
      </c>
      <c r="H15" s="6">
        <f t="shared" si="7"/>
        <v>0</v>
      </c>
      <c r="I15" s="6">
        <f t="shared" si="7"/>
        <v>0</v>
      </c>
    </row>
    <row r="16" spans="1:9" x14ac:dyDescent="0.25">
      <c r="A16" s="7"/>
      <c r="B16" s="5" t="s">
        <v>16</v>
      </c>
      <c r="C16" s="6">
        <f>C21</f>
        <v>2833517</v>
      </c>
      <c r="D16" s="6">
        <f>D21</f>
        <v>1483517</v>
      </c>
      <c r="E16" s="6">
        <f t="shared" ref="E16:I16" si="8">E21</f>
        <v>1350000</v>
      </c>
      <c r="F16" s="6">
        <f t="shared" si="8"/>
        <v>0</v>
      </c>
      <c r="G16" s="6">
        <f t="shared" si="8"/>
        <v>0</v>
      </c>
      <c r="H16" s="6">
        <f t="shared" si="8"/>
        <v>0</v>
      </c>
      <c r="I16" s="6">
        <f t="shared" si="8"/>
        <v>0</v>
      </c>
    </row>
    <row r="17" spans="1:9" x14ac:dyDescent="0.25">
      <c r="A17" s="8" t="s">
        <v>17</v>
      </c>
      <c r="B17" s="8"/>
      <c r="C17" s="8"/>
      <c r="D17" s="8"/>
      <c r="E17" s="8"/>
      <c r="F17" s="8"/>
      <c r="G17" s="8"/>
      <c r="H17" s="8"/>
      <c r="I17" s="8"/>
    </row>
    <row r="18" spans="1:9" x14ac:dyDescent="0.25">
      <c r="A18" s="7" t="s">
        <v>12</v>
      </c>
      <c r="B18" s="5" t="s">
        <v>13</v>
      </c>
      <c r="C18" s="6">
        <f>C20+C21+C22</f>
        <v>32833517</v>
      </c>
      <c r="D18" s="6">
        <f t="shared" ref="D18:I18" si="9">D20+D21+D22</f>
        <v>16483517</v>
      </c>
      <c r="E18" s="6">
        <f t="shared" si="9"/>
        <v>16350000</v>
      </c>
      <c r="F18" s="6">
        <f t="shared" si="9"/>
        <v>0</v>
      </c>
      <c r="G18" s="6">
        <f t="shared" si="9"/>
        <v>0</v>
      </c>
      <c r="H18" s="6">
        <f t="shared" si="9"/>
        <v>0</v>
      </c>
      <c r="I18" s="6">
        <f t="shared" si="9"/>
        <v>0</v>
      </c>
    </row>
    <row r="19" spans="1:9" x14ac:dyDescent="0.25">
      <c r="A19" s="7"/>
      <c r="B19" s="5" t="s">
        <v>14</v>
      </c>
      <c r="C19" s="6">
        <f>D19+E19+F19+G19+H19+I19</f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0" spans="1:9" x14ac:dyDescent="0.25">
      <c r="A20" s="7"/>
      <c r="B20" s="5" t="s">
        <v>15</v>
      </c>
      <c r="C20" s="6">
        <f>D20+E20+F20+G20+H20+I20</f>
        <v>30000000</v>
      </c>
      <c r="D20" s="6">
        <v>15000000</v>
      </c>
      <c r="E20" s="6">
        <v>15000000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7"/>
      <c r="B21" s="5" t="s">
        <v>16</v>
      </c>
      <c r="C21" s="6">
        <f>D21+E21+F21+G21+H21+I21</f>
        <v>2833517</v>
      </c>
      <c r="D21" s="6">
        <f>1350000+133517</f>
        <v>1483517</v>
      </c>
      <c r="E21" s="6">
        <f>1350000</f>
        <v>1350000</v>
      </c>
      <c r="F21" s="6">
        <v>0</v>
      </c>
      <c r="G21" s="6">
        <v>0</v>
      </c>
      <c r="H21" s="6">
        <v>0</v>
      </c>
      <c r="I21" s="6">
        <v>0</v>
      </c>
    </row>
    <row r="22" spans="1:9" x14ac:dyDescent="0.25">
      <c r="A22" s="7"/>
      <c r="B22" s="5" t="s">
        <v>18</v>
      </c>
      <c r="C22" s="6">
        <f t="shared" ref="C22" si="10">D22+E22+F22+G22+H22+I22</f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8" t="s">
        <v>27</v>
      </c>
      <c r="B23" s="8"/>
      <c r="C23" s="8"/>
      <c r="D23" s="8"/>
      <c r="E23" s="8"/>
      <c r="F23" s="8"/>
      <c r="G23" s="8"/>
      <c r="H23" s="8"/>
      <c r="I23" s="8"/>
    </row>
    <row r="24" spans="1:9" x14ac:dyDescent="0.25">
      <c r="A24" s="7" t="s">
        <v>12</v>
      </c>
      <c r="B24" s="5" t="s">
        <v>13</v>
      </c>
      <c r="C24" s="6">
        <f>C25+C26+C27</f>
        <v>1799582630.7699997</v>
      </c>
      <c r="D24" s="6">
        <f>D25+D26+D27</f>
        <v>390996431.67000002</v>
      </c>
      <c r="E24" s="6">
        <f>E25+E26+E27</f>
        <v>344637239.81999999</v>
      </c>
      <c r="F24" s="6">
        <f t="shared" ref="E24:I24" si="11">F25+F26+F27</f>
        <v>265987239.81999999</v>
      </c>
      <c r="G24" s="6">
        <f t="shared" si="11"/>
        <v>265987239.81999999</v>
      </c>
      <c r="H24" s="6">
        <f t="shared" si="11"/>
        <v>265987239.81999999</v>
      </c>
      <c r="I24" s="6">
        <f t="shared" si="11"/>
        <v>265987239.81999999</v>
      </c>
    </row>
    <row r="25" spans="1:9" x14ac:dyDescent="0.25">
      <c r="A25" s="7"/>
      <c r="B25" s="5" t="s">
        <v>14</v>
      </c>
      <c r="C25" s="6">
        <f>C30+C35+C40</f>
        <v>0</v>
      </c>
      <c r="D25" s="6">
        <f t="shared" ref="D25:I25" si="12">D30+D35+D40</f>
        <v>0</v>
      </c>
      <c r="E25" s="6">
        <f t="shared" si="12"/>
        <v>0</v>
      </c>
      <c r="F25" s="6">
        <f t="shared" si="12"/>
        <v>0</v>
      </c>
      <c r="G25" s="6">
        <f t="shared" si="12"/>
        <v>0</v>
      </c>
      <c r="H25" s="6">
        <f t="shared" si="12"/>
        <v>0</v>
      </c>
      <c r="I25" s="6">
        <f t="shared" si="12"/>
        <v>0</v>
      </c>
    </row>
    <row r="26" spans="1:9" x14ac:dyDescent="0.25">
      <c r="A26" s="7"/>
      <c r="B26" s="5" t="s">
        <v>15</v>
      </c>
      <c r="C26" s="6">
        <f t="shared" ref="C26:I27" si="13">C31+C36+C41</f>
        <v>0</v>
      </c>
      <c r="D26" s="6">
        <f t="shared" si="13"/>
        <v>0</v>
      </c>
      <c r="E26" s="6">
        <f t="shared" si="13"/>
        <v>0</v>
      </c>
      <c r="F26" s="6">
        <f t="shared" si="13"/>
        <v>0</v>
      </c>
      <c r="G26" s="6">
        <f t="shared" si="13"/>
        <v>0</v>
      </c>
      <c r="H26" s="6">
        <f t="shared" si="13"/>
        <v>0</v>
      </c>
      <c r="I26" s="6">
        <f t="shared" si="13"/>
        <v>0</v>
      </c>
    </row>
    <row r="27" spans="1:9" x14ac:dyDescent="0.25">
      <c r="A27" s="7"/>
      <c r="B27" s="5" t="s">
        <v>16</v>
      </c>
      <c r="C27" s="6">
        <f>C32+C37+C42</f>
        <v>1799582630.7699997</v>
      </c>
      <c r="D27" s="6">
        <f>D32+D37+D42</f>
        <v>390996431.67000002</v>
      </c>
      <c r="E27" s="6">
        <f>E32+E37+E42</f>
        <v>344637239.81999999</v>
      </c>
      <c r="F27" s="6">
        <f t="shared" si="13"/>
        <v>265987239.81999999</v>
      </c>
      <c r="G27" s="6">
        <f t="shared" si="13"/>
        <v>265987239.81999999</v>
      </c>
      <c r="H27" s="6">
        <f t="shared" si="13"/>
        <v>265987239.81999999</v>
      </c>
      <c r="I27" s="6">
        <f t="shared" si="13"/>
        <v>265987239.81999999</v>
      </c>
    </row>
    <row r="28" spans="1:9" ht="25.5" customHeight="1" x14ac:dyDescent="0.25">
      <c r="A28" s="10" t="s">
        <v>19</v>
      </c>
      <c r="B28" s="10"/>
      <c r="C28" s="10"/>
      <c r="D28" s="10"/>
      <c r="E28" s="10"/>
      <c r="F28" s="10"/>
      <c r="G28" s="10"/>
      <c r="H28" s="10"/>
      <c r="I28" s="10"/>
    </row>
    <row r="29" spans="1:9" x14ac:dyDescent="0.25">
      <c r="A29" s="7" t="s">
        <v>20</v>
      </c>
      <c r="B29" s="5" t="s">
        <v>13</v>
      </c>
      <c r="C29" s="6">
        <f>C30+C31+C32</f>
        <v>131878441.99999999</v>
      </c>
      <c r="D29" s="6">
        <f t="shared" ref="D29:I29" si="14">D30+D31+D32</f>
        <v>22493338.300000001</v>
      </c>
      <c r="E29" s="6">
        <f t="shared" si="14"/>
        <v>21877020.739999998</v>
      </c>
      <c r="F29" s="6">
        <f t="shared" si="14"/>
        <v>21877020.739999998</v>
      </c>
      <c r="G29" s="6">
        <f t="shared" si="14"/>
        <v>21877020.739999998</v>
      </c>
      <c r="H29" s="6">
        <f t="shared" si="14"/>
        <v>21877020.739999998</v>
      </c>
      <c r="I29" s="6">
        <f t="shared" si="14"/>
        <v>21877020.739999998</v>
      </c>
    </row>
    <row r="30" spans="1:9" x14ac:dyDescent="0.25">
      <c r="A30" s="7"/>
      <c r="B30" s="5" t="s">
        <v>14</v>
      </c>
      <c r="C30" s="6">
        <f>D30+E30+F30+G30+H30+I30</f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7"/>
      <c r="B31" s="5" t="s">
        <v>15</v>
      </c>
      <c r="C31" s="6">
        <f t="shared" ref="C31:C32" si="15">D31+E31+F31+G31+H31+I31</f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7"/>
      <c r="B32" s="5" t="s">
        <v>16</v>
      </c>
      <c r="C32" s="6">
        <f t="shared" si="15"/>
        <v>131878441.99999999</v>
      </c>
      <c r="D32" s="6">
        <v>22493338.300000001</v>
      </c>
      <c r="E32" s="6">
        <v>21877020.739999998</v>
      </c>
      <c r="F32" s="6">
        <v>21877020.739999998</v>
      </c>
      <c r="G32" s="6">
        <v>21877020.739999998</v>
      </c>
      <c r="H32" s="6">
        <v>21877020.739999998</v>
      </c>
      <c r="I32" s="6">
        <v>21877020.739999998</v>
      </c>
    </row>
    <row r="33" spans="1:9" ht="20.25" customHeight="1" x14ac:dyDescent="0.25">
      <c r="A33" s="10" t="s">
        <v>21</v>
      </c>
      <c r="B33" s="10"/>
      <c r="C33" s="10"/>
      <c r="D33" s="10"/>
      <c r="E33" s="10"/>
      <c r="F33" s="10"/>
      <c r="G33" s="10"/>
      <c r="H33" s="10"/>
      <c r="I33" s="10"/>
    </row>
    <row r="34" spans="1:9" ht="21.75" customHeight="1" x14ac:dyDescent="0.25">
      <c r="A34" s="7" t="s">
        <v>22</v>
      </c>
      <c r="B34" s="5" t="s">
        <v>13</v>
      </c>
      <c r="C34" s="6">
        <f>C35+C36+C37</f>
        <v>224631460.82000002</v>
      </c>
      <c r="D34" s="6">
        <f>D35+D36+D37</f>
        <v>53202174.770000003</v>
      </c>
      <c r="E34" s="6">
        <f>E35+E36+E37</f>
        <v>43085857.210000001</v>
      </c>
      <c r="F34" s="6">
        <f t="shared" ref="F34:I34" si="16">F35+F36+F37</f>
        <v>32085857.210000001</v>
      </c>
      <c r="G34" s="6">
        <f t="shared" si="16"/>
        <v>32085857.210000001</v>
      </c>
      <c r="H34" s="6">
        <f t="shared" si="16"/>
        <v>32085857.210000001</v>
      </c>
      <c r="I34" s="6">
        <f t="shared" si="16"/>
        <v>32085857.210000001</v>
      </c>
    </row>
    <row r="35" spans="1:9" x14ac:dyDescent="0.25">
      <c r="A35" s="7"/>
      <c r="B35" s="5" t="s">
        <v>14</v>
      </c>
      <c r="C35" s="6">
        <f>D35+E35+F35+G35+H35+I35</f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7"/>
      <c r="B36" s="5" t="s">
        <v>15</v>
      </c>
      <c r="C36" s="6">
        <f t="shared" ref="C36" si="17">D36+E36+F36+G36+H36+I36</f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7"/>
      <c r="B37" s="5" t="s">
        <v>16</v>
      </c>
      <c r="C37" s="6">
        <f>D37+E37+F37+G37+H37+I37</f>
        <v>224631460.82000002</v>
      </c>
      <c r="D37" s="6">
        <v>53202174.770000003</v>
      </c>
      <c r="E37" s="6">
        <v>43085857.210000001</v>
      </c>
      <c r="F37" s="6">
        <v>32085857.210000001</v>
      </c>
      <c r="G37" s="6">
        <v>32085857.210000001</v>
      </c>
      <c r="H37" s="6">
        <v>32085857.210000001</v>
      </c>
      <c r="I37" s="6">
        <v>32085857.210000001</v>
      </c>
    </row>
    <row r="38" spans="1:9" x14ac:dyDescent="0.25">
      <c r="A38" s="8" t="s">
        <v>23</v>
      </c>
      <c r="B38" s="8"/>
      <c r="C38" s="8"/>
      <c r="D38" s="8"/>
      <c r="E38" s="8"/>
      <c r="F38" s="8"/>
      <c r="G38" s="8"/>
      <c r="H38" s="8"/>
      <c r="I38" s="8"/>
    </row>
    <row r="39" spans="1:9" x14ac:dyDescent="0.25">
      <c r="A39" s="7" t="s">
        <v>12</v>
      </c>
      <c r="B39" s="5" t="s">
        <v>13</v>
      </c>
      <c r="C39" s="6">
        <f>C40+C41+C42</f>
        <v>1443072727.9499998</v>
      </c>
      <c r="D39" s="6">
        <f t="shared" ref="D39:I39" si="18">D40+D41+D42</f>
        <v>315300918.60000002</v>
      </c>
      <c r="E39" s="6">
        <f t="shared" si="18"/>
        <v>279674361.87</v>
      </c>
      <c r="F39" s="6">
        <f t="shared" si="18"/>
        <v>212024361.87</v>
      </c>
      <c r="G39" s="6">
        <f t="shared" si="18"/>
        <v>212024361.87</v>
      </c>
      <c r="H39" s="6">
        <f t="shared" si="18"/>
        <v>212024361.87</v>
      </c>
      <c r="I39" s="6">
        <f t="shared" si="18"/>
        <v>212024361.87</v>
      </c>
    </row>
    <row r="40" spans="1:9" x14ac:dyDescent="0.25">
      <c r="A40" s="7"/>
      <c r="B40" s="5" t="s">
        <v>14</v>
      </c>
      <c r="C40" s="6">
        <f>D40+E40+F40+G40+H40+I40</f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7"/>
      <c r="B41" s="5" t="s">
        <v>15</v>
      </c>
      <c r="C41" s="6">
        <f t="shared" ref="C41:C42" si="19">D41+E41+F41+G41+H41+I41</f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2" spans="1:9" x14ac:dyDescent="0.25">
      <c r="A42" s="7"/>
      <c r="B42" s="5" t="s">
        <v>16</v>
      </c>
      <c r="C42" s="6">
        <f t="shared" si="19"/>
        <v>1443072727.9499998</v>
      </c>
      <c r="D42" s="6">
        <f>314431735.6+1000000+2700-133517</f>
        <v>315300918.60000002</v>
      </c>
      <c r="E42" s="6">
        <v>279674361.87</v>
      </c>
      <c r="F42" s="6">
        <v>212024361.87</v>
      </c>
      <c r="G42" s="6">
        <v>212024361.87</v>
      </c>
      <c r="H42" s="6">
        <v>212024361.87</v>
      </c>
      <c r="I42" s="6">
        <v>212024361.87</v>
      </c>
    </row>
  </sheetData>
  <mergeCells count="20">
    <mergeCell ref="B4:B6"/>
    <mergeCell ref="D5:I5"/>
    <mergeCell ref="A7:I7"/>
    <mergeCell ref="C4:C6"/>
    <mergeCell ref="A39:A42"/>
    <mergeCell ref="A34:A37"/>
    <mergeCell ref="A38:I38"/>
    <mergeCell ref="A2:I3"/>
    <mergeCell ref="A24:A27"/>
    <mergeCell ref="A28:I28"/>
    <mergeCell ref="A29:A32"/>
    <mergeCell ref="A33:I33"/>
    <mergeCell ref="A8:A11"/>
    <mergeCell ref="A12:I12"/>
    <mergeCell ref="A13:A16"/>
    <mergeCell ref="A17:I17"/>
    <mergeCell ref="A18:A22"/>
    <mergeCell ref="A23:I23"/>
    <mergeCell ref="A4:A6"/>
    <mergeCell ref="D4:I4"/>
  </mergeCells>
  <pageMargins left="0.7" right="0.7" top="0.75" bottom="0.75" header="0.3" footer="0.3"/>
  <pageSetup paperSize="9" scale="7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Кудрявцева Татьяна Николаевна</dc:creator>
  <cp:lastModifiedBy>Арефьева Лидия Сергеевна</cp:lastModifiedBy>
  <cp:lastPrinted>2025-08-15T05:21:50Z</cp:lastPrinted>
  <dcterms:created xsi:type="dcterms:W3CDTF">2015-06-05T18:19:34Z</dcterms:created>
  <dcterms:modified xsi:type="dcterms:W3CDTF">2025-08-19T07:42:34Z</dcterms:modified>
</cp:coreProperties>
</file>