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6F7508A-01FB-4BCA-A808-A827BD73D5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Лист1!$A$1:$I$123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H34" i="1"/>
  <c r="I34" i="1"/>
  <c r="F34" i="1"/>
  <c r="G29" i="1"/>
  <c r="H29" i="1"/>
  <c r="I29" i="1"/>
  <c r="F29" i="1"/>
  <c r="G111" i="1"/>
  <c r="G121" i="1" s="1"/>
  <c r="H111" i="1"/>
  <c r="H121" i="1" s="1"/>
  <c r="I111" i="1"/>
  <c r="I121" i="1" s="1"/>
  <c r="F111" i="1"/>
  <c r="E111" i="1" s="1"/>
  <c r="E101" i="1"/>
  <c r="G53" i="1"/>
  <c r="H53" i="1"/>
  <c r="I53" i="1"/>
  <c r="F53" i="1"/>
  <c r="E43" i="1"/>
  <c r="E33" i="1"/>
  <c r="E20" i="1"/>
  <c r="E21" i="1"/>
  <c r="E22" i="1"/>
  <c r="F121" i="1" l="1"/>
  <c r="E121" i="1" s="1"/>
  <c r="E53" i="1"/>
  <c r="G110" i="1"/>
  <c r="H110" i="1"/>
  <c r="I110" i="1"/>
  <c r="G109" i="1"/>
  <c r="H109" i="1"/>
  <c r="I109" i="1"/>
  <c r="F109" i="1"/>
  <c r="F110" i="1"/>
  <c r="G108" i="1"/>
  <c r="H108" i="1"/>
  <c r="I108" i="1"/>
  <c r="F108" i="1"/>
  <c r="G52" i="1"/>
  <c r="H52" i="1"/>
  <c r="I52" i="1"/>
  <c r="G51" i="1"/>
  <c r="H51" i="1"/>
  <c r="I51" i="1"/>
  <c r="F51" i="1"/>
  <c r="F52" i="1"/>
  <c r="G50" i="1"/>
  <c r="H50" i="1"/>
  <c r="I50" i="1"/>
  <c r="F50" i="1"/>
  <c r="E31" i="1"/>
  <c r="E32" i="1"/>
  <c r="E30" i="1"/>
  <c r="E29" i="1" l="1"/>
  <c r="I91" i="1"/>
  <c r="I100" i="1" s="1"/>
  <c r="H91" i="1"/>
  <c r="H100" i="1" s="1"/>
  <c r="H120" i="1" s="1"/>
  <c r="G91" i="1"/>
  <c r="G100" i="1" s="1"/>
  <c r="G120" i="1" s="1"/>
  <c r="F91" i="1"/>
  <c r="F100" i="1" s="1"/>
  <c r="G74" i="1"/>
  <c r="H74" i="1"/>
  <c r="I74" i="1"/>
  <c r="F74" i="1"/>
  <c r="E82" i="1"/>
  <c r="I72" i="1"/>
  <c r="H72" i="1"/>
  <c r="G72" i="1"/>
  <c r="F72" i="1"/>
  <c r="G55" i="1"/>
  <c r="H55" i="1"/>
  <c r="I55" i="1"/>
  <c r="F55" i="1"/>
  <c r="E63" i="1"/>
  <c r="E42" i="1"/>
  <c r="F14" i="1"/>
  <c r="H14" i="1"/>
  <c r="I14" i="1"/>
  <c r="G14" i="1"/>
  <c r="H23" i="1"/>
  <c r="I23" i="1"/>
  <c r="G23" i="1"/>
  <c r="F120" i="1" l="1"/>
  <c r="I120" i="1"/>
  <c r="E110" i="1"/>
  <c r="E100" i="1"/>
  <c r="E91" i="1"/>
  <c r="E72" i="1"/>
  <c r="E52" i="1"/>
  <c r="E28" i="1"/>
  <c r="E120" i="1" l="1"/>
  <c r="G107" i="1"/>
  <c r="H107" i="1"/>
  <c r="I107" i="1"/>
  <c r="F107" i="1"/>
  <c r="G106" i="1"/>
  <c r="H106" i="1"/>
  <c r="I106" i="1"/>
  <c r="F106" i="1"/>
  <c r="G105" i="1"/>
  <c r="H105" i="1"/>
  <c r="I105" i="1"/>
  <c r="F105" i="1"/>
  <c r="G104" i="1"/>
  <c r="G102" i="1" s="1"/>
  <c r="H104" i="1"/>
  <c r="H102" i="1" s="1"/>
  <c r="I104" i="1"/>
  <c r="F104" i="1"/>
  <c r="F102" i="1" s="1"/>
  <c r="G103" i="1"/>
  <c r="H103" i="1"/>
  <c r="I103" i="1"/>
  <c r="F103" i="1"/>
  <c r="G98" i="1"/>
  <c r="H98" i="1"/>
  <c r="H118" i="1" s="1"/>
  <c r="I98" i="1"/>
  <c r="F98" i="1"/>
  <c r="G97" i="1"/>
  <c r="H97" i="1"/>
  <c r="H117" i="1" s="1"/>
  <c r="I97" i="1"/>
  <c r="F97" i="1"/>
  <c r="G95" i="1"/>
  <c r="G115" i="1" s="1"/>
  <c r="H95" i="1"/>
  <c r="H115" i="1" s="1"/>
  <c r="I95" i="1"/>
  <c r="I115" i="1" s="1"/>
  <c r="F95" i="1"/>
  <c r="F94" i="1"/>
  <c r="F93" i="1"/>
  <c r="G94" i="1"/>
  <c r="G114" i="1" s="1"/>
  <c r="H94" i="1"/>
  <c r="I94" i="1"/>
  <c r="G93" i="1"/>
  <c r="H93" i="1"/>
  <c r="I93" i="1"/>
  <c r="G90" i="1"/>
  <c r="H90" i="1"/>
  <c r="I90" i="1"/>
  <c r="F90" i="1"/>
  <c r="F99" i="1" s="1"/>
  <c r="G89" i="1"/>
  <c r="H89" i="1"/>
  <c r="I89" i="1"/>
  <c r="F89" i="1"/>
  <c r="G88" i="1"/>
  <c r="H88" i="1"/>
  <c r="I88" i="1"/>
  <c r="F88" i="1"/>
  <c r="G87" i="1"/>
  <c r="G96" i="1" s="1"/>
  <c r="G116" i="1" s="1"/>
  <c r="H87" i="1"/>
  <c r="H96" i="1" s="1"/>
  <c r="H116" i="1" s="1"/>
  <c r="I87" i="1"/>
  <c r="I96" i="1" s="1"/>
  <c r="I116" i="1" s="1"/>
  <c r="F87" i="1"/>
  <c r="F96" i="1" s="1"/>
  <c r="G86" i="1"/>
  <c r="H86" i="1"/>
  <c r="I86" i="1"/>
  <c r="F86" i="1"/>
  <c r="G85" i="1"/>
  <c r="H85" i="1"/>
  <c r="I85" i="1"/>
  <c r="F85" i="1"/>
  <c r="G84" i="1"/>
  <c r="H84" i="1"/>
  <c r="I84" i="1"/>
  <c r="F84" i="1"/>
  <c r="F83" i="1" s="1"/>
  <c r="G71" i="1"/>
  <c r="H71" i="1"/>
  <c r="I71" i="1"/>
  <c r="F71" i="1"/>
  <c r="G70" i="1"/>
  <c r="H70" i="1"/>
  <c r="I70" i="1"/>
  <c r="F70" i="1"/>
  <c r="G69" i="1"/>
  <c r="H69" i="1"/>
  <c r="I69" i="1"/>
  <c r="F69" i="1"/>
  <c r="G68" i="1"/>
  <c r="H68" i="1"/>
  <c r="I68" i="1"/>
  <c r="F68" i="1"/>
  <c r="G67" i="1"/>
  <c r="H67" i="1"/>
  <c r="I67" i="1"/>
  <c r="F67" i="1"/>
  <c r="G66" i="1"/>
  <c r="H66" i="1"/>
  <c r="I66" i="1"/>
  <c r="F66" i="1"/>
  <c r="G65" i="1"/>
  <c r="H65" i="1"/>
  <c r="I65" i="1"/>
  <c r="F65" i="1"/>
  <c r="F64" i="1" s="1"/>
  <c r="E57" i="1"/>
  <c r="E58" i="1"/>
  <c r="E59" i="1"/>
  <c r="E60" i="1"/>
  <c r="E61" i="1"/>
  <c r="E62" i="1"/>
  <c r="E56" i="1"/>
  <c r="E55" i="1"/>
  <c r="G49" i="1"/>
  <c r="H49" i="1"/>
  <c r="I49" i="1"/>
  <c r="F49" i="1"/>
  <c r="G48" i="1"/>
  <c r="H48" i="1"/>
  <c r="I48" i="1"/>
  <c r="F48" i="1"/>
  <c r="G47" i="1"/>
  <c r="H47" i="1"/>
  <c r="I47" i="1"/>
  <c r="F47" i="1"/>
  <c r="G46" i="1"/>
  <c r="H46" i="1"/>
  <c r="I46" i="1"/>
  <c r="F46" i="1"/>
  <c r="G45" i="1"/>
  <c r="G44" i="1" s="1"/>
  <c r="H45" i="1"/>
  <c r="H44" i="1" s="1"/>
  <c r="I45" i="1"/>
  <c r="I44" i="1" s="1"/>
  <c r="F45" i="1"/>
  <c r="F44" i="1" s="1"/>
  <c r="E35" i="1"/>
  <c r="E36" i="1"/>
  <c r="E37" i="1"/>
  <c r="E38" i="1"/>
  <c r="E39" i="1"/>
  <c r="E40" i="1"/>
  <c r="E41" i="1"/>
  <c r="E34" i="1"/>
  <c r="F23" i="1"/>
  <c r="E24" i="1"/>
  <c r="E25" i="1"/>
  <c r="E26" i="1"/>
  <c r="E27" i="1"/>
  <c r="E14" i="1"/>
  <c r="E15" i="1"/>
  <c r="E16" i="1"/>
  <c r="E17" i="1"/>
  <c r="E18" i="1"/>
  <c r="E19" i="1"/>
  <c r="F92" i="1" l="1"/>
  <c r="H113" i="1"/>
  <c r="I102" i="1"/>
  <c r="G113" i="1"/>
  <c r="I114" i="1"/>
  <c r="E47" i="1"/>
  <c r="I113" i="1"/>
  <c r="H114" i="1"/>
  <c r="E45" i="1"/>
  <c r="E46" i="1"/>
  <c r="E48" i="1"/>
  <c r="E49" i="1"/>
  <c r="E66" i="1"/>
  <c r="E96" i="1"/>
  <c r="E98" i="1"/>
  <c r="E94" i="1"/>
  <c r="E97" i="1"/>
  <c r="G64" i="1"/>
  <c r="G83" i="1"/>
  <c r="I64" i="1"/>
  <c r="I83" i="1"/>
  <c r="F113" i="1"/>
  <c r="F115" i="1"/>
  <c r="E115" i="1" s="1"/>
  <c r="E106" i="1"/>
  <c r="F117" i="1"/>
  <c r="F118" i="1"/>
  <c r="H64" i="1"/>
  <c r="H83" i="1"/>
  <c r="E95" i="1"/>
  <c r="E51" i="1"/>
  <c r="E104" i="1"/>
  <c r="I118" i="1"/>
  <c r="G118" i="1"/>
  <c r="G99" i="1"/>
  <c r="G92" i="1" s="1"/>
  <c r="I99" i="1"/>
  <c r="I92" i="1" s="1"/>
  <c r="H99" i="1"/>
  <c r="H92" i="1" s="1"/>
  <c r="F119" i="1"/>
  <c r="E50" i="1"/>
  <c r="E105" i="1"/>
  <c r="F114" i="1"/>
  <c r="F116" i="1"/>
  <c r="E116" i="1" s="1"/>
  <c r="E103" i="1"/>
  <c r="E109" i="1"/>
  <c r="G117" i="1"/>
  <c r="I117" i="1"/>
  <c r="E23" i="1"/>
  <c r="E108" i="1"/>
  <c r="E107" i="1"/>
  <c r="E85" i="1"/>
  <c r="E65" i="1"/>
  <c r="E67" i="1"/>
  <c r="E68" i="1"/>
  <c r="E69" i="1"/>
  <c r="E70" i="1"/>
  <c r="E71" i="1"/>
  <c r="I119" i="1" l="1"/>
  <c r="E118" i="1"/>
  <c r="E113" i="1"/>
  <c r="E117" i="1"/>
  <c r="E114" i="1"/>
  <c r="H119" i="1"/>
  <c r="G119" i="1"/>
  <c r="E99" i="1"/>
  <c r="E64" i="1"/>
  <c r="E119" i="1" l="1"/>
  <c r="E89" i="1"/>
  <c r="E88" i="1"/>
  <c r="E87" i="1"/>
  <c r="E90" i="1"/>
  <c r="E86" i="1"/>
  <c r="H112" i="1"/>
  <c r="E93" i="1"/>
  <c r="E92" i="1" l="1"/>
  <c r="F112" i="1" l="1"/>
  <c r="I112" i="1"/>
  <c r="G112" i="1"/>
  <c r="E112" i="1" l="1"/>
  <c r="E102" i="1"/>
  <c r="E44" i="1"/>
  <c r="E84" i="1" l="1"/>
  <c r="E81" i="1" l="1"/>
  <c r="E83" i="1"/>
  <c r="E80" i="1" l="1"/>
  <c r="E79" i="1" l="1"/>
  <c r="E78" i="1" l="1"/>
  <c r="E77" i="1" l="1"/>
  <c r="E76" i="1" l="1"/>
  <c r="E74" i="1" l="1"/>
  <c r="E75" i="1"/>
</calcChain>
</file>

<file path=xl/sharedStrings.xml><?xml version="1.0" encoding="utf-8"?>
<sst xmlns="http://schemas.openxmlformats.org/spreadsheetml/2006/main" count="57" uniqueCount="43">
  <si>
    <t>"Приложение 4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</si>
  <si>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</si>
  <si>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</si>
  <si>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</si>
  <si>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(наименование муниципальной программы (далее – муниципальная программа))</t>
  </si>
  <si>
    <t>№ п/п</t>
  </si>
  <si>
    <t>Наименование мероприятия, подпрограммы муниципальной подпрограммы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</si>
  <si>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</si>
  <si>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</si>
  <si>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</si>
  <si>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</si>
  <si>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Иные источники финансирования, руб.</t>
  </si>
  <si>
    <t>Местный бюджет (софинансирование), руб.</t>
  </si>
  <si>
    <t>Итого</t>
  </si>
  <si>
    <t>"Обеспечение эффективного управления экономическим развитием Иркутской области"</t>
  </si>
  <si>
    <t>Всего по государственной программе:</t>
  </si>
  <si>
    <t>ВСЕГО по муниципальной программе:</t>
  </si>
  <si>
    <t xml:space="preserve">Мэр города Усолье-Сибирское    </t>
  </si>
  <si>
    <t>М.В. Торопкин</t>
  </si>
  <si>
    <t>Наименование мероприятия, подпрограммы, государственной программы Иркутской области</t>
  </si>
  <si>
    <t>1.1.</t>
  </si>
  <si>
    <t>1.2.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</si>
  <si>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</t>
    </r>
    <r>
      <rPr>
        <i/>
        <sz val="10"/>
        <color theme="1"/>
        <rFont val="Times New Roman"/>
        <family val="1"/>
        <charset val="204"/>
      </rPr>
      <t xml:space="preserve">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</si>
  <si>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t>2.1.</t>
  </si>
  <si>
    <t xml:space="preserve">Государственная программа Иркутской области "Экономическое развитие и инновационная экономика" на 2019-2025 годы, 
Государственная программа Иркутской области "Экономическое развитие и инновационная экономика" на 2024-2030 годы 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</si>
  <si>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</si>
  <si>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1.3.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</si>
  <si>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2019-2025 годы</t>
  </si>
  <si>
    <t>Государственная программа Иркутской области "Развитие транспортного комплекса Иркутской области" на 2019-2025 годы</t>
  </si>
  <si>
    <r>
      <t>Иной межбюджетный трансферт, имеющий целевое назначение на реализацию мероприятий по приобретению подвижного состава пассажирского транспорта общего пользования</t>
    </r>
    <r>
      <rPr>
        <i/>
        <sz val="10"/>
        <color theme="1"/>
        <rFont val="Times New Roman"/>
        <family val="1"/>
        <charset val="204"/>
      </rPr>
      <t xml:space="preserve"> основного мероприятия </t>
    </r>
    <r>
      <rPr>
        <sz val="10"/>
        <color theme="1"/>
        <rFont val="Times New Roman"/>
        <family val="1"/>
        <charset val="204"/>
      </rPr>
      <t>Обеспечение реализации государственной политики в сфере управления транспортным комплексом Иркутской области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"Обеспечение реализации государственной политики в сфере управления транспортным комплексом Иркутской области" на 2019-2025 годы</t>
    </r>
  </si>
  <si>
    <r>
      <t xml:space="preserve">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 xml:space="preserve">"Обеспечение эффективного управления экономическим развитием Иркутской области"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"Государственная политика в сфере экономического развития Иркутской области" на 2019-2025 годы</t>
    </r>
  </si>
  <si>
    <t xml:space="preserve">"Совершенствование муниципального регулирования" на 2019-2027 годы </t>
  </si>
  <si>
    <t>Основное мероприятие 4.12.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2019-2027 годы</t>
  </si>
  <si>
    <t>Основное мероприятие 4.16 Поощрение муниципальных управленческих команд  подпрограммы 4 "Совершенствование муниципального управления города Усолье-Сибирское" на 2019-2027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</si>
  <si>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2019-2027 годы</t>
  </si>
  <si>
    <t>Подпрограмма 4 "Совершенствование муниципального управления города Усолье-Сибирское" на 2019-2027 годы</t>
  </si>
  <si>
    <t>Основное мероприятие 3.1.17 Приобретение подвижного состава пассажирского транспорта общего пользования 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2019-2027 годы</t>
  </si>
  <si>
    <t>Основное мероприятие 4.15 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 подпрограммы 4 "Совершенствование муниципального управления города Усилье-Сибирское" на 2019-2027 годы</t>
  </si>
  <si>
    <t>Мероприятие 3.3.5 "Капитальный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2019-2027 годы</t>
  </si>
  <si>
    <t>к постановлению администрации города Усолье-Сибирское</t>
  </si>
  <si>
    <t>Приложение 4</t>
  </si>
  <si>
    <t>от __________ № ____</t>
  </si>
  <si>
    <t>на 2019-2027 годы"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</si>
</sst>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0" fillId="0" borderId="0" xfId="0" applyNumberFormat="1"/>
    <xf numFmtId="0" fontId="1" fillId="0" borderId="0" xfId="0" applyFont="1" applyAlignment="1">
      <alignment vertical="top" wrapText="1"/>
    </xf>
    <xf numFmtId="4" fontId="1" fillId="0" borderId="0" xfId="0" applyNumberFormat="1" applyFont="1"/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0" fillId="0" borderId="11" xfId="0" applyBorder="1"/>
    <xf numFmtId="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" fontId="1" fillId="0" borderId="2" xfId="0" applyNumberFormat="1" applyFont="1" applyBorder="1" applyAlignment="1">
      <alignment horizontal="center" vertical="center" wrapText="1"/>
    </xf>
    <xf numFmtId="16" fontId="1" fillId="0" borderId="3" xfId="0" applyNumberFormat="1" applyFont="1" applyBorder="1" applyAlignment="1">
      <alignment horizontal="center" vertical="center" wrapText="1"/>
    </xf>
    <xf numFmtId="16" fontId="1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6" fontId="1" fillId="0" borderId="5" xfId="0" applyNumberFormat="1" applyFont="1" applyBorder="1" applyAlignment="1">
      <alignment horizontal="center" vertical="center" wrapText="1"/>
    </xf>
    <xf numFmtId="16" fontId="1" fillId="0" borderId="8" xfId="0" applyNumberFormat="1" applyFont="1" applyBorder="1" applyAlignment="1">
      <alignment horizontal="center" vertical="center" wrapText="1"/>
    </xf>
    <xf numFmtId="16" fontId="1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3"/>
  <sheetViews>
    <sheetView tabSelected="1" view="pageBreakPreview" zoomScale="80" zoomScaleNormal="90" zoomScaleSheetLayoutView="80" workbookViewId="0">
      <selection activeCell="B13" sqref="B13:I13"/>
    </sheetView>
  </sheetViews>
  <sheetFormatPr defaultRowHeight="15" x14ac:dyDescent="0.25"/>
  <cols>
    <col min="1" max="1" width="5.28515625" customWidth="1"/>
    <col min="2" max="2" width="30.42578125" customWidth="1"/>
    <col min="3" max="3" width="32.28515625" customWidth="1"/>
    <col min="4" max="4" width="10" customWidth="1"/>
    <col min="5" max="5" width="14.7109375" style="4" customWidth="1"/>
    <col min="6" max="6" width="11.85546875" style="4" customWidth="1"/>
    <col min="7" max="7" width="13.140625" style="4" customWidth="1"/>
    <col min="8" max="8" width="11.42578125" style="4" customWidth="1"/>
    <col min="9" max="9" width="12.42578125" style="4" customWidth="1"/>
  </cols>
  <sheetData>
    <row r="1" spans="1:10" ht="18.75" x14ac:dyDescent="0.25">
      <c r="G1" s="50"/>
      <c r="H1" s="50"/>
      <c r="I1" s="51" t="s">
        <v>40</v>
      </c>
    </row>
    <row r="2" spans="1:10" ht="18.75" x14ac:dyDescent="0.25">
      <c r="D2" s="52" t="s">
        <v>39</v>
      </c>
      <c r="E2" s="52"/>
      <c r="F2" s="52"/>
      <c r="G2" s="52"/>
      <c r="H2" s="52"/>
      <c r="I2" s="52"/>
      <c r="J2" s="51"/>
    </row>
    <row r="3" spans="1:10" ht="18.75" x14ac:dyDescent="0.25">
      <c r="G3" s="53" t="s">
        <v>41</v>
      </c>
      <c r="H3" s="53"/>
      <c r="I3" s="53"/>
      <c r="J3" s="54"/>
    </row>
    <row r="4" spans="1:10" ht="15.75" customHeight="1" x14ac:dyDescent="0.25">
      <c r="A4" s="2"/>
      <c r="B4" s="2"/>
      <c r="C4" s="2"/>
      <c r="D4" s="2"/>
      <c r="E4" s="7"/>
      <c r="F4" s="7"/>
      <c r="G4" s="27" t="s">
        <v>0</v>
      </c>
      <c r="H4" s="27"/>
      <c r="I4" s="27"/>
    </row>
    <row r="5" spans="1:10" ht="15.75" customHeight="1" x14ac:dyDescent="0.25">
      <c r="A5" s="1"/>
      <c r="B5" s="1"/>
      <c r="C5" s="1"/>
      <c r="D5" s="1"/>
      <c r="E5" s="27" t="s">
        <v>1</v>
      </c>
      <c r="F5" s="27"/>
      <c r="G5" s="27"/>
      <c r="H5" s="27"/>
      <c r="I5" s="27"/>
    </row>
    <row r="6" spans="1:10" ht="15.75" customHeight="1" x14ac:dyDescent="0.25">
      <c r="A6" s="1"/>
      <c r="B6" s="1"/>
      <c r="C6" s="28" t="s">
        <v>2</v>
      </c>
      <c r="D6" s="28"/>
      <c r="E6" s="28"/>
      <c r="F6" s="28"/>
      <c r="G6" s="28"/>
      <c r="H6" s="28"/>
      <c r="I6" s="28"/>
    </row>
    <row r="7" spans="1:10" ht="15.75" customHeight="1" x14ac:dyDescent="0.25">
      <c r="A7" s="1"/>
      <c r="B7" s="1"/>
      <c r="C7" s="1"/>
      <c r="D7" s="1"/>
      <c r="E7" s="6"/>
      <c r="F7" s="27" t="s">
        <v>42</v>
      </c>
      <c r="G7" s="27"/>
      <c r="H7" s="27"/>
      <c r="I7" s="27"/>
    </row>
    <row r="8" spans="1:10" x14ac:dyDescent="0.25">
      <c r="A8" s="1"/>
      <c r="B8" s="1"/>
      <c r="C8" s="1"/>
      <c r="D8" s="1"/>
      <c r="E8" s="6"/>
      <c r="F8" s="6"/>
      <c r="G8" s="6"/>
      <c r="H8" s="6"/>
      <c r="I8" s="7"/>
    </row>
    <row r="9" spans="1:10" ht="47.25" customHeight="1" x14ac:dyDescent="0.25">
      <c r="A9" s="24" t="s">
        <v>3</v>
      </c>
      <c r="B9" s="24"/>
      <c r="C9" s="24"/>
      <c r="D9" s="24"/>
      <c r="E9" s="24"/>
      <c r="F9" s="24"/>
      <c r="G9" s="24"/>
      <c r="H9" s="24"/>
      <c r="I9" s="24"/>
    </row>
    <row r="10" spans="1:10" ht="15.75" customHeight="1" x14ac:dyDescent="0.25">
      <c r="A10" s="25" t="s">
        <v>31</v>
      </c>
      <c r="B10" s="25"/>
      <c r="C10" s="25"/>
      <c r="D10" s="25"/>
      <c r="E10" s="25"/>
      <c r="F10" s="25"/>
      <c r="G10" s="25"/>
      <c r="H10" s="25"/>
      <c r="I10" s="25"/>
    </row>
    <row r="11" spans="1:10" ht="15.75" customHeight="1" x14ac:dyDescent="0.25">
      <c r="A11" s="26" t="s">
        <v>4</v>
      </c>
      <c r="B11" s="26"/>
      <c r="C11" s="26"/>
      <c r="D11" s="26"/>
      <c r="E11" s="26"/>
      <c r="F11" s="26"/>
      <c r="G11" s="26"/>
      <c r="H11" s="26"/>
      <c r="I11" s="26"/>
    </row>
    <row r="12" spans="1:10" ht="76.5" customHeight="1" x14ac:dyDescent="0.25">
      <c r="A12" s="10" t="s">
        <v>5</v>
      </c>
      <c r="B12" s="10" t="s">
        <v>19</v>
      </c>
      <c r="C12" s="10" t="s">
        <v>6</v>
      </c>
      <c r="D12" s="10" t="s">
        <v>7</v>
      </c>
      <c r="E12" s="11" t="s">
        <v>8</v>
      </c>
      <c r="F12" s="11" t="s">
        <v>9</v>
      </c>
      <c r="G12" s="11" t="s">
        <v>10</v>
      </c>
      <c r="H12" s="11" t="s">
        <v>11</v>
      </c>
      <c r="I12" s="11" t="s">
        <v>12</v>
      </c>
    </row>
    <row r="13" spans="1:10" ht="32.25" customHeight="1" x14ac:dyDescent="0.25">
      <c r="A13" s="10">
        <v>1</v>
      </c>
      <c r="B13" s="30" t="s">
        <v>24</v>
      </c>
      <c r="C13" s="30"/>
      <c r="D13" s="30"/>
      <c r="E13" s="30"/>
      <c r="F13" s="30"/>
      <c r="G13" s="30"/>
      <c r="H13" s="30"/>
      <c r="I13" s="30"/>
    </row>
    <row r="14" spans="1:10" ht="30" customHeight="1" x14ac:dyDescent="0.25">
      <c r="A14" s="21" t="s">
        <v>20</v>
      </c>
      <c r="B14" s="21" t="s">
        <v>30</v>
      </c>
      <c r="C14" s="21" t="s">
        <v>38</v>
      </c>
      <c r="D14" s="13" t="s">
        <v>13</v>
      </c>
      <c r="E14" s="11">
        <f>F14+G14+H14+I14</f>
        <v>4105869</v>
      </c>
      <c r="F14" s="12">
        <f>SUM(F15:F22)</f>
        <v>0</v>
      </c>
      <c r="G14" s="12">
        <f>SUM(G15:G22)</f>
        <v>3572105.89</v>
      </c>
      <c r="H14" s="12">
        <f>SUM(H15:H22)</f>
        <v>0</v>
      </c>
      <c r="I14" s="12">
        <f>SUM(I15:I22)</f>
        <v>533763.11</v>
      </c>
    </row>
    <row r="15" spans="1:10" ht="30" customHeight="1" x14ac:dyDescent="0.25">
      <c r="A15" s="22"/>
      <c r="B15" s="22"/>
      <c r="C15" s="22"/>
      <c r="D15" s="10">
        <v>2019</v>
      </c>
      <c r="E15" s="11">
        <f t="shared" ref="E15:E22" si="0">F15+G15+H15+I15</f>
        <v>4105869</v>
      </c>
      <c r="F15" s="11">
        <v>0</v>
      </c>
      <c r="G15" s="11">
        <v>3572105.89</v>
      </c>
      <c r="H15" s="11">
        <v>0</v>
      </c>
      <c r="I15" s="11">
        <v>533763.11</v>
      </c>
    </row>
    <row r="16" spans="1:10" ht="30" customHeight="1" x14ac:dyDescent="0.25">
      <c r="A16" s="22"/>
      <c r="B16" s="22"/>
      <c r="C16" s="22"/>
      <c r="D16" s="10">
        <v>2020</v>
      </c>
      <c r="E16" s="11">
        <f t="shared" si="0"/>
        <v>0</v>
      </c>
      <c r="F16" s="11">
        <v>0</v>
      </c>
      <c r="G16" s="11">
        <v>0</v>
      </c>
      <c r="H16" s="11">
        <v>0</v>
      </c>
      <c r="I16" s="11">
        <v>0</v>
      </c>
    </row>
    <row r="17" spans="1:9" ht="30" customHeight="1" x14ac:dyDescent="0.25">
      <c r="A17" s="22"/>
      <c r="B17" s="22"/>
      <c r="C17" s="22"/>
      <c r="D17" s="10">
        <v>2021</v>
      </c>
      <c r="E17" s="11">
        <f t="shared" si="0"/>
        <v>0</v>
      </c>
      <c r="F17" s="11">
        <v>0</v>
      </c>
      <c r="G17" s="11">
        <v>0</v>
      </c>
      <c r="H17" s="11">
        <v>0</v>
      </c>
      <c r="I17" s="11">
        <v>0</v>
      </c>
    </row>
    <row r="18" spans="1:9" ht="30" customHeight="1" x14ac:dyDescent="0.25">
      <c r="A18" s="22"/>
      <c r="B18" s="22"/>
      <c r="C18" s="22"/>
      <c r="D18" s="10">
        <v>2022</v>
      </c>
      <c r="E18" s="11">
        <f t="shared" si="0"/>
        <v>0</v>
      </c>
      <c r="F18" s="11">
        <v>0</v>
      </c>
      <c r="G18" s="11">
        <v>0</v>
      </c>
      <c r="H18" s="11">
        <v>0</v>
      </c>
      <c r="I18" s="11">
        <v>0</v>
      </c>
    </row>
    <row r="19" spans="1:9" ht="30" customHeight="1" x14ac:dyDescent="0.25">
      <c r="A19" s="22"/>
      <c r="B19" s="22"/>
      <c r="C19" s="22"/>
      <c r="D19" s="10">
        <v>2023</v>
      </c>
      <c r="E19" s="11">
        <f t="shared" si="0"/>
        <v>0</v>
      </c>
      <c r="F19" s="11">
        <v>0</v>
      </c>
      <c r="G19" s="11">
        <v>0</v>
      </c>
      <c r="H19" s="11">
        <v>0</v>
      </c>
      <c r="I19" s="11">
        <v>0</v>
      </c>
    </row>
    <row r="20" spans="1:9" ht="21.95" hidden="1" customHeight="1" x14ac:dyDescent="0.25">
      <c r="A20" s="22"/>
      <c r="B20" s="22"/>
      <c r="C20" s="22"/>
      <c r="D20" s="10">
        <v>2024</v>
      </c>
      <c r="E20" s="11">
        <f t="shared" si="0"/>
        <v>0</v>
      </c>
      <c r="F20" s="11">
        <v>0</v>
      </c>
      <c r="G20" s="11">
        <v>0</v>
      </c>
      <c r="H20" s="11">
        <v>0</v>
      </c>
      <c r="I20" s="11">
        <v>0</v>
      </c>
    </row>
    <row r="21" spans="1:9" ht="21.95" hidden="1" customHeight="1" x14ac:dyDescent="0.25">
      <c r="A21" s="22"/>
      <c r="B21" s="22"/>
      <c r="C21" s="22"/>
      <c r="D21" s="10">
        <v>2025</v>
      </c>
      <c r="E21" s="11">
        <f t="shared" si="0"/>
        <v>0</v>
      </c>
      <c r="F21" s="11">
        <v>0</v>
      </c>
      <c r="G21" s="11">
        <v>0</v>
      </c>
      <c r="H21" s="11">
        <v>0</v>
      </c>
      <c r="I21" s="11">
        <v>0</v>
      </c>
    </row>
    <row r="22" spans="1:9" ht="21.95" hidden="1" customHeight="1" x14ac:dyDescent="0.25">
      <c r="A22" s="22"/>
      <c r="B22" s="22"/>
      <c r="C22" s="23"/>
      <c r="D22" s="10">
        <v>2026</v>
      </c>
      <c r="E22" s="11">
        <f t="shared" si="0"/>
        <v>0</v>
      </c>
      <c r="F22" s="11">
        <v>0</v>
      </c>
      <c r="G22" s="11">
        <v>0</v>
      </c>
      <c r="H22" s="11">
        <v>0</v>
      </c>
      <c r="I22" s="11">
        <v>0</v>
      </c>
    </row>
    <row r="23" spans="1:9" ht="21.95" customHeight="1" x14ac:dyDescent="0.25">
      <c r="A23" s="22"/>
      <c r="B23" s="22"/>
      <c r="C23" s="21" t="s">
        <v>32</v>
      </c>
      <c r="D23" s="13" t="s">
        <v>13</v>
      </c>
      <c r="E23" s="12">
        <f>F23+G23+H23+I23</f>
        <v>0</v>
      </c>
      <c r="F23" s="12">
        <f>SUM(F24:F28)</f>
        <v>0</v>
      </c>
      <c r="G23" s="12">
        <f>SUM(G24:G28)</f>
        <v>0</v>
      </c>
      <c r="H23" s="12">
        <f>SUM(H24:H28)</f>
        <v>0</v>
      </c>
      <c r="I23" s="12">
        <f>SUM(I24:I28)</f>
        <v>0</v>
      </c>
    </row>
    <row r="24" spans="1:9" ht="21.95" customHeight="1" x14ac:dyDescent="0.25">
      <c r="A24" s="22"/>
      <c r="B24" s="22"/>
      <c r="C24" s="22"/>
      <c r="D24" s="10">
        <v>2019</v>
      </c>
      <c r="E24" s="11">
        <f t="shared" ref="E24:E27" si="1">F24+G24+H24+I24</f>
        <v>0</v>
      </c>
      <c r="F24" s="11">
        <v>0</v>
      </c>
      <c r="G24" s="11">
        <v>0</v>
      </c>
      <c r="H24" s="11">
        <v>0</v>
      </c>
      <c r="I24" s="11">
        <v>0</v>
      </c>
    </row>
    <row r="25" spans="1:9" ht="21.95" customHeight="1" x14ac:dyDescent="0.25">
      <c r="A25" s="22"/>
      <c r="B25" s="22"/>
      <c r="C25" s="22"/>
      <c r="D25" s="10">
        <v>2020</v>
      </c>
      <c r="E25" s="11">
        <f t="shared" si="1"/>
        <v>0</v>
      </c>
      <c r="F25" s="11">
        <v>0</v>
      </c>
      <c r="G25" s="11">
        <v>0</v>
      </c>
      <c r="H25" s="11">
        <v>0</v>
      </c>
      <c r="I25" s="11">
        <v>0</v>
      </c>
    </row>
    <row r="26" spans="1:9" ht="21.95" customHeight="1" x14ac:dyDescent="0.25">
      <c r="A26" s="22"/>
      <c r="B26" s="22"/>
      <c r="C26" s="22"/>
      <c r="D26" s="10">
        <v>2021</v>
      </c>
      <c r="E26" s="11">
        <f t="shared" si="1"/>
        <v>0</v>
      </c>
      <c r="F26" s="11">
        <v>0</v>
      </c>
      <c r="G26" s="11">
        <v>0</v>
      </c>
      <c r="H26" s="11">
        <v>0</v>
      </c>
      <c r="I26" s="11">
        <v>0</v>
      </c>
    </row>
    <row r="27" spans="1:9" ht="21.95" customHeight="1" x14ac:dyDescent="0.25">
      <c r="A27" s="22"/>
      <c r="B27" s="22"/>
      <c r="C27" s="22"/>
      <c r="D27" s="10">
        <v>2022</v>
      </c>
      <c r="E27" s="11">
        <f t="shared" si="1"/>
        <v>0</v>
      </c>
      <c r="F27" s="11">
        <v>0</v>
      </c>
      <c r="G27" s="11">
        <v>0</v>
      </c>
      <c r="H27" s="11">
        <v>0</v>
      </c>
      <c r="I27" s="11">
        <v>0</v>
      </c>
    </row>
    <row r="28" spans="1:9" ht="21.95" customHeight="1" x14ac:dyDescent="0.25">
      <c r="A28" s="22"/>
      <c r="B28" s="22"/>
      <c r="C28" s="22"/>
      <c r="D28" s="10">
        <v>2023</v>
      </c>
      <c r="E28" s="11">
        <f>F28+G28+H28+I28</f>
        <v>0</v>
      </c>
      <c r="F28" s="11">
        <v>0</v>
      </c>
      <c r="G28" s="11">
        <v>0</v>
      </c>
      <c r="H28" s="11">
        <v>0</v>
      </c>
      <c r="I28" s="11">
        <v>0</v>
      </c>
    </row>
    <row r="29" spans="1:9" ht="35.1" customHeight="1" x14ac:dyDescent="0.25">
      <c r="A29" s="22" t="s">
        <v>21</v>
      </c>
      <c r="B29" s="21" t="s">
        <v>25</v>
      </c>
      <c r="C29" s="21" t="s">
        <v>32</v>
      </c>
      <c r="D29" s="13" t="s">
        <v>13</v>
      </c>
      <c r="E29" s="12">
        <f>F29+G29+H29+I29</f>
        <v>32967034</v>
      </c>
      <c r="F29" s="12">
        <f>F30+F31+F32+F33</f>
        <v>0</v>
      </c>
      <c r="G29" s="12">
        <f t="shared" ref="G29:I29" si="2">G30+G31+G32+G33</f>
        <v>30000000</v>
      </c>
      <c r="H29" s="12">
        <f t="shared" si="2"/>
        <v>0</v>
      </c>
      <c r="I29" s="12">
        <f t="shared" si="2"/>
        <v>2967034</v>
      </c>
    </row>
    <row r="30" spans="1:9" ht="35.1" customHeight="1" x14ac:dyDescent="0.25">
      <c r="A30" s="22"/>
      <c r="B30" s="22"/>
      <c r="C30" s="22"/>
      <c r="D30" s="10">
        <v>2024</v>
      </c>
      <c r="E30" s="11">
        <f>F30+G30+H30+I30</f>
        <v>0</v>
      </c>
      <c r="F30" s="11">
        <v>0</v>
      </c>
      <c r="G30" s="11">
        <v>0</v>
      </c>
      <c r="H30" s="11">
        <v>0</v>
      </c>
      <c r="I30" s="11">
        <v>0</v>
      </c>
    </row>
    <row r="31" spans="1:9" ht="35.1" customHeight="1" x14ac:dyDescent="0.25">
      <c r="A31" s="22"/>
      <c r="B31" s="22"/>
      <c r="C31" s="22"/>
      <c r="D31" s="10">
        <v>2025</v>
      </c>
      <c r="E31" s="11">
        <f t="shared" ref="E31:E33" si="3">F31+G31+H31+I31</f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ht="35.1" customHeight="1" x14ac:dyDescent="0.25">
      <c r="A32" s="22"/>
      <c r="B32" s="22"/>
      <c r="C32" s="22"/>
      <c r="D32" s="10">
        <v>2026</v>
      </c>
      <c r="E32" s="11">
        <f t="shared" si="3"/>
        <v>16483517</v>
      </c>
      <c r="F32" s="11">
        <v>0</v>
      </c>
      <c r="G32" s="11">
        <v>15000000</v>
      </c>
      <c r="H32" s="11">
        <v>0</v>
      </c>
      <c r="I32" s="11">
        <v>1483517</v>
      </c>
    </row>
    <row r="33" spans="1:9" ht="35.1" customHeight="1" x14ac:dyDescent="0.25">
      <c r="A33" s="23"/>
      <c r="B33" s="23"/>
      <c r="C33" s="23"/>
      <c r="D33" s="10">
        <v>2027</v>
      </c>
      <c r="E33" s="11">
        <f t="shared" si="3"/>
        <v>16483517</v>
      </c>
      <c r="F33" s="11">
        <v>0</v>
      </c>
      <c r="G33" s="11">
        <v>15000000</v>
      </c>
      <c r="H33" s="11">
        <v>0</v>
      </c>
      <c r="I33" s="11">
        <v>1483517</v>
      </c>
    </row>
    <row r="34" spans="1:9" ht="20.100000000000001" customHeight="1" x14ac:dyDescent="0.25">
      <c r="A34" s="47" t="s">
        <v>26</v>
      </c>
      <c r="B34" s="21" t="s">
        <v>14</v>
      </c>
      <c r="C34" s="21" t="s">
        <v>33</v>
      </c>
      <c r="D34" s="13" t="s">
        <v>13</v>
      </c>
      <c r="E34" s="12">
        <f>F34+G34+H34+I34</f>
        <v>9495200</v>
      </c>
      <c r="F34" s="12">
        <f>SUM(F35:F43)</f>
        <v>0</v>
      </c>
      <c r="G34" s="12">
        <f t="shared" ref="G34:I34" si="4">SUM(G35:G43)</f>
        <v>9495200</v>
      </c>
      <c r="H34" s="12">
        <f t="shared" si="4"/>
        <v>0</v>
      </c>
      <c r="I34" s="12">
        <f t="shared" si="4"/>
        <v>0</v>
      </c>
    </row>
    <row r="35" spans="1:9" ht="20.100000000000001" customHeight="1" x14ac:dyDescent="0.25">
      <c r="A35" s="48"/>
      <c r="B35" s="22"/>
      <c r="C35" s="22"/>
      <c r="D35" s="10">
        <v>2019</v>
      </c>
      <c r="E35" s="11">
        <f t="shared" ref="E35:E43" si="5">F35+G35+H35+I35</f>
        <v>0</v>
      </c>
      <c r="F35" s="11">
        <v>0</v>
      </c>
      <c r="G35" s="11">
        <v>0</v>
      </c>
      <c r="H35" s="11">
        <v>0</v>
      </c>
      <c r="I35" s="11">
        <v>0</v>
      </c>
    </row>
    <row r="36" spans="1:9" ht="20.100000000000001" customHeight="1" x14ac:dyDescent="0.25">
      <c r="A36" s="48"/>
      <c r="B36" s="22"/>
      <c r="C36" s="22"/>
      <c r="D36" s="10">
        <v>2020</v>
      </c>
      <c r="E36" s="11">
        <f t="shared" si="5"/>
        <v>0</v>
      </c>
      <c r="F36" s="11">
        <v>0</v>
      </c>
      <c r="G36" s="11">
        <v>0</v>
      </c>
      <c r="H36" s="11">
        <v>0</v>
      </c>
      <c r="I36" s="11">
        <v>0</v>
      </c>
    </row>
    <row r="37" spans="1:9" ht="20.100000000000001" customHeight="1" x14ac:dyDescent="0.25">
      <c r="A37" s="48"/>
      <c r="B37" s="22"/>
      <c r="C37" s="22"/>
      <c r="D37" s="10">
        <v>2021</v>
      </c>
      <c r="E37" s="11">
        <f t="shared" si="5"/>
        <v>4237300</v>
      </c>
      <c r="F37" s="11">
        <v>0</v>
      </c>
      <c r="G37" s="11">
        <v>4237300</v>
      </c>
      <c r="H37" s="11">
        <v>0</v>
      </c>
      <c r="I37" s="11">
        <v>0</v>
      </c>
    </row>
    <row r="38" spans="1:9" ht="20.100000000000001" customHeight="1" x14ac:dyDescent="0.25">
      <c r="A38" s="48"/>
      <c r="B38" s="22"/>
      <c r="C38" s="22"/>
      <c r="D38" s="10">
        <v>2022</v>
      </c>
      <c r="E38" s="11">
        <f t="shared" si="5"/>
        <v>0</v>
      </c>
      <c r="F38" s="11">
        <v>0</v>
      </c>
      <c r="G38" s="11">
        <v>0</v>
      </c>
      <c r="H38" s="11">
        <v>0</v>
      </c>
      <c r="I38" s="11">
        <v>0</v>
      </c>
    </row>
    <row r="39" spans="1:9" ht="20.100000000000001" customHeight="1" x14ac:dyDescent="0.25">
      <c r="A39" s="48"/>
      <c r="B39" s="22"/>
      <c r="C39" s="22"/>
      <c r="D39" s="10">
        <v>2023</v>
      </c>
      <c r="E39" s="11">
        <f t="shared" si="5"/>
        <v>5257900</v>
      </c>
      <c r="F39" s="11">
        <v>0</v>
      </c>
      <c r="G39" s="11">
        <v>5257900</v>
      </c>
      <c r="H39" s="11">
        <v>0</v>
      </c>
      <c r="I39" s="11">
        <v>0</v>
      </c>
    </row>
    <row r="40" spans="1:9" ht="20.100000000000001" customHeight="1" x14ac:dyDescent="0.25">
      <c r="A40" s="48"/>
      <c r="B40" s="22"/>
      <c r="C40" s="22"/>
      <c r="D40" s="10">
        <v>2024</v>
      </c>
      <c r="E40" s="11">
        <f t="shared" si="5"/>
        <v>0</v>
      </c>
      <c r="F40" s="11">
        <v>0</v>
      </c>
      <c r="G40" s="11">
        <v>0</v>
      </c>
      <c r="H40" s="11">
        <v>0</v>
      </c>
      <c r="I40" s="11">
        <v>0</v>
      </c>
    </row>
    <row r="41" spans="1:9" ht="20.100000000000001" customHeight="1" x14ac:dyDescent="0.25">
      <c r="A41" s="48"/>
      <c r="B41" s="22"/>
      <c r="C41" s="22"/>
      <c r="D41" s="10">
        <v>2025</v>
      </c>
      <c r="E41" s="11">
        <f t="shared" si="5"/>
        <v>0</v>
      </c>
      <c r="F41" s="11">
        <v>0</v>
      </c>
      <c r="G41" s="11">
        <v>0</v>
      </c>
      <c r="H41" s="11">
        <v>0</v>
      </c>
      <c r="I41" s="11">
        <v>0</v>
      </c>
    </row>
    <row r="42" spans="1:9" s="19" customFormat="1" ht="20.100000000000001" customHeight="1" x14ac:dyDescent="0.25">
      <c r="A42" s="48"/>
      <c r="B42" s="22"/>
      <c r="C42" s="22"/>
      <c r="D42" s="10">
        <v>2026</v>
      </c>
      <c r="E42" s="11">
        <f t="shared" si="5"/>
        <v>0</v>
      </c>
      <c r="F42" s="11">
        <v>0</v>
      </c>
      <c r="G42" s="11">
        <v>0</v>
      </c>
      <c r="H42" s="11">
        <v>0</v>
      </c>
      <c r="I42" s="11">
        <v>0</v>
      </c>
    </row>
    <row r="43" spans="1:9" ht="20.100000000000001" customHeight="1" x14ac:dyDescent="0.25">
      <c r="A43" s="49"/>
      <c r="B43" s="23"/>
      <c r="C43" s="23"/>
      <c r="D43" s="16">
        <v>2027</v>
      </c>
      <c r="E43" s="11">
        <f t="shared" si="5"/>
        <v>0</v>
      </c>
      <c r="F43" s="20">
        <v>0</v>
      </c>
      <c r="G43" s="20">
        <v>0</v>
      </c>
      <c r="H43" s="20">
        <v>0</v>
      </c>
      <c r="I43" s="20">
        <v>0</v>
      </c>
    </row>
    <row r="44" spans="1:9" ht="20.100000000000001" customHeight="1" x14ac:dyDescent="0.25">
      <c r="A44" s="31" t="s">
        <v>15</v>
      </c>
      <c r="B44" s="32"/>
      <c r="C44" s="33"/>
      <c r="D44" s="17" t="s">
        <v>13</v>
      </c>
      <c r="E44" s="18">
        <f>F44+G44+H44+I44</f>
        <v>46568103</v>
      </c>
      <c r="F44" s="18">
        <f>SUM(F45:F53)</f>
        <v>0</v>
      </c>
      <c r="G44" s="18">
        <f t="shared" ref="G44:I44" si="6">SUM(G45:G53)</f>
        <v>43067305.890000001</v>
      </c>
      <c r="H44" s="18">
        <f t="shared" si="6"/>
        <v>0</v>
      </c>
      <c r="I44" s="18">
        <f t="shared" si="6"/>
        <v>3500797.11</v>
      </c>
    </row>
    <row r="45" spans="1:9" ht="20.100000000000001" customHeight="1" x14ac:dyDescent="0.25">
      <c r="A45" s="34"/>
      <c r="B45" s="35"/>
      <c r="C45" s="36"/>
      <c r="D45" s="10">
        <v>2019</v>
      </c>
      <c r="E45" s="11">
        <f>F45+G45+H45+I45</f>
        <v>4105869</v>
      </c>
      <c r="F45" s="11">
        <f t="shared" ref="F45:I49" si="7">F15+F24+F35</f>
        <v>0</v>
      </c>
      <c r="G45" s="11">
        <f t="shared" si="7"/>
        <v>3572105.89</v>
      </c>
      <c r="H45" s="11">
        <f t="shared" si="7"/>
        <v>0</v>
      </c>
      <c r="I45" s="11">
        <f t="shared" si="7"/>
        <v>533763.11</v>
      </c>
    </row>
    <row r="46" spans="1:9" ht="20.100000000000001" customHeight="1" x14ac:dyDescent="0.25">
      <c r="A46" s="34"/>
      <c r="B46" s="35"/>
      <c r="C46" s="36"/>
      <c r="D46" s="10">
        <v>2020</v>
      </c>
      <c r="E46" s="11">
        <f t="shared" ref="E46:E53" si="8">F46+G46+H46+I46</f>
        <v>0</v>
      </c>
      <c r="F46" s="11">
        <f t="shared" si="7"/>
        <v>0</v>
      </c>
      <c r="G46" s="11">
        <f t="shared" si="7"/>
        <v>0</v>
      </c>
      <c r="H46" s="11">
        <f t="shared" si="7"/>
        <v>0</v>
      </c>
      <c r="I46" s="11">
        <f t="shared" si="7"/>
        <v>0</v>
      </c>
    </row>
    <row r="47" spans="1:9" ht="20.100000000000001" customHeight="1" x14ac:dyDescent="0.25">
      <c r="A47" s="34"/>
      <c r="B47" s="35"/>
      <c r="C47" s="36"/>
      <c r="D47" s="10">
        <v>2021</v>
      </c>
      <c r="E47" s="11">
        <f t="shared" si="8"/>
        <v>4237300</v>
      </c>
      <c r="F47" s="11">
        <f t="shared" si="7"/>
        <v>0</v>
      </c>
      <c r="G47" s="11">
        <f t="shared" si="7"/>
        <v>4237300</v>
      </c>
      <c r="H47" s="11">
        <f t="shared" si="7"/>
        <v>0</v>
      </c>
      <c r="I47" s="11">
        <f t="shared" si="7"/>
        <v>0</v>
      </c>
    </row>
    <row r="48" spans="1:9" ht="20.100000000000001" customHeight="1" x14ac:dyDescent="0.25">
      <c r="A48" s="34"/>
      <c r="B48" s="35"/>
      <c r="C48" s="36"/>
      <c r="D48" s="10">
        <v>2022</v>
      </c>
      <c r="E48" s="11">
        <f t="shared" si="8"/>
        <v>0</v>
      </c>
      <c r="F48" s="11">
        <f t="shared" si="7"/>
        <v>0</v>
      </c>
      <c r="G48" s="11">
        <f t="shared" si="7"/>
        <v>0</v>
      </c>
      <c r="H48" s="11">
        <f t="shared" si="7"/>
        <v>0</v>
      </c>
      <c r="I48" s="11">
        <f t="shared" si="7"/>
        <v>0</v>
      </c>
    </row>
    <row r="49" spans="1:9" ht="20.100000000000001" customHeight="1" x14ac:dyDescent="0.25">
      <c r="A49" s="34"/>
      <c r="B49" s="35"/>
      <c r="C49" s="36"/>
      <c r="D49" s="10">
        <v>2023</v>
      </c>
      <c r="E49" s="11">
        <f t="shared" si="8"/>
        <v>5257900</v>
      </c>
      <c r="F49" s="11">
        <f t="shared" si="7"/>
        <v>0</v>
      </c>
      <c r="G49" s="11">
        <f t="shared" si="7"/>
        <v>5257900</v>
      </c>
      <c r="H49" s="11">
        <f t="shared" si="7"/>
        <v>0</v>
      </c>
      <c r="I49" s="11">
        <f t="shared" si="7"/>
        <v>0</v>
      </c>
    </row>
    <row r="50" spans="1:9" ht="20.100000000000001" customHeight="1" x14ac:dyDescent="0.25">
      <c r="A50" s="34"/>
      <c r="B50" s="35"/>
      <c r="C50" s="36"/>
      <c r="D50" s="10">
        <v>2024</v>
      </c>
      <c r="E50" s="11">
        <f t="shared" si="8"/>
        <v>0</v>
      </c>
      <c r="F50" s="11">
        <f t="shared" ref="F50:I52" si="9">F20+F30+F40</f>
        <v>0</v>
      </c>
      <c r="G50" s="11">
        <f t="shared" si="9"/>
        <v>0</v>
      </c>
      <c r="H50" s="11">
        <f t="shared" si="9"/>
        <v>0</v>
      </c>
      <c r="I50" s="11">
        <f t="shared" si="9"/>
        <v>0</v>
      </c>
    </row>
    <row r="51" spans="1:9" ht="20.100000000000001" customHeight="1" x14ac:dyDescent="0.25">
      <c r="A51" s="34"/>
      <c r="B51" s="35"/>
      <c r="C51" s="36"/>
      <c r="D51" s="10">
        <v>2025</v>
      </c>
      <c r="E51" s="11">
        <f t="shared" si="8"/>
        <v>0</v>
      </c>
      <c r="F51" s="11">
        <f t="shared" si="9"/>
        <v>0</v>
      </c>
      <c r="G51" s="11">
        <f t="shared" si="9"/>
        <v>0</v>
      </c>
      <c r="H51" s="11">
        <f t="shared" si="9"/>
        <v>0</v>
      </c>
      <c r="I51" s="11">
        <f t="shared" si="9"/>
        <v>0</v>
      </c>
    </row>
    <row r="52" spans="1:9" ht="20.100000000000001" customHeight="1" x14ac:dyDescent="0.25">
      <c r="A52" s="34"/>
      <c r="B52" s="35"/>
      <c r="C52" s="36"/>
      <c r="D52" s="10">
        <v>2026</v>
      </c>
      <c r="E52" s="11">
        <f t="shared" si="8"/>
        <v>16483517</v>
      </c>
      <c r="F52" s="11">
        <f t="shared" si="9"/>
        <v>0</v>
      </c>
      <c r="G52" s="11">
        <f t="shared" si="9"/>
        <v>15000000</v>
      </c>
      <c r="H52" s="11">
        <f t="shared" si="9"/>
        <v>0</v>
      </c>
      <c r="I52" s="11">
        <f t="shared" si="9"/>
        <v>1483517</v>
      </c>
    </row>
    <row r="53" spans="1:9" ht="20.100000000000001" customHeight="1" x14ac:dyDescent="0.25">
      <c r="A53" s="37"/>
      <c r="B53" s="38"/>
      <c r="C53" s="39"/>
      <c r="D53" s="10">
        <v>2027</v>
      </c>
      <c r="E53" s="11">
        <f t="shared" si="8"/>
        <v>16483517</v>
      </c>
      <c r="F53" s="11">
        <f>F33+F43</f>
        <v>0</v>
      </c>
      <c r="G53" s="11">
        <f t="shared" ref="G53:I53" si="10">G33+G43</f>
        <v>15000000</v>
      </c>
      <c r="H53" s="11">
        <f t="shared" si="10"/>
        <v>0</v>
      </c>
      <c r="I53" s="11">
        <f t="shared" si="10"/>
        <v>1483517</v>
      </c>
    </row>
    <row r="54" spans="1:9" ht="38.25" customHeight="1" x14ac:dyDescent="0.25">
      <c r="A54" s="10">
        <v>2</v>
      </c>
      <c r="B54" s="30" t="s">
        <v>27</v>
      </c>
      <c r="C54" s="30"/>
      <c r="D54" s="30"/>
      <c r="E54" s="30"/>
      <c r="F54" s="30"/>
      <c r="G54" s="30"/>
      <c r="H54" s="30"/>
      <c r="I54" s="30"/>
    </row>
    <row r="55" spans="1:9" ht="45" customHeight="1" x14ac:dyDescent="0.25">
      <c r="A55" s="41" t="s">
        <v>23</v>
      </c>
      <c r="B55" s="21" t="s">
        <v>22</v>
      </c>
      <c r="C55" s="21" t="s">
        <v>37</v>
      </c>
      <c r="D55" s="13" t="s">
        <v>13</v>
      </c>
      <c r="E55" s="12">
        <f>F55+G55+H55+I55</f>
        <v>6822029.2999999998</v>
      </c>
      <c r="F55" s="12">
        <f>SUM(F56:F63)</f>
        <v>0</v>
      </c>
      <c r="G55" s="12">
        <f t="shared" ref="G55:I55" si="11">SUM(G56:G63)</f>
        <v>6822029.2999999998</v>
      </c>
      <c r="H55" s="12">
        <f t="shared" si="11"/>
        <v>0</v>
      </c>
      <c r="I55" s="12">
        <f t="shared" si="11"/>
        <v>0</v>
      </c>
    </row>
    <row r="56" spans="1:9" ht="45" customHeight="1" x14ac:dyDescent="0.25">
      <c r="A56" s="42"/>
      <c r="B56" s="22"/>
      <c r="C56" s="22"/>
      <c r="D56" s="10">
        <v>2019</v>
      </c>
      <c r="E56" s="11">
        <f>F56+G56+H56+I56</f>
        <v>0</v>
      </c>
      <c r="F56" s="11">
        <v>0</v>
      </c>
      <c r="G56" s="11">
        <v>0</v>
      </c>
      <c r="H56" s="11">
        <v>0</v>
      </c>
      <c r="I56" s="11">
        <v>0</v>
      </c>
    </row>
    <row r="57" spans="1:9" ht="45" customHeight="1" x14ac:dyDescent="0.25">
      <c r="A57" s="42"/>
      <c r="B57" s="22"/>
      <c r="C57" s="22"/>
      <c r="D57" s="10">
        <v>2020</v>
      </c>
      <c r="E57" s="11">
        <f t="shared" ref="E57:E63" si="12">F57+G57+H57+I57</f>
        <v>6822029.2999999998</v>
      </c>
      <c r="F57" s="11">
        <v>0</v>
      </c>
      <c r="G57" s="11">
        <v>6822029.2999999998</v>
      </c>
      <c r="H57" s="11">
        <v>0</v>
      </c>
      <c r="I57" s="11">
        <v>0</v>
      </c>
    </row>
    <row r="58" spans="1:9" ht="45" customHeight="1" x14ac:dyDescent="0.25">
      <c r="A58" s="42"/>
      <c r="B58" s="22"/>
      <c r="C58" s="22"/>
      <c r="D58" s="10">
        <v>2021</v>
      </c>
      <c r="E58" s="11">
        <f t="shared" si="12"/>
        <v>0</v>
      </c>
      <c r="F58" s="11">
        <v>0</v>
      </c>
      <c r="G58" s="11">
        <v>0</v>
      </c>
      <c r="H58" s="11">
        <v>0</v>
      </c>
      <c r="I58" s="11">
        <v>0</v>
      </c>
    </row>
    <row r="59" spans="1:9" ht="45" customHeight="1" x14ac:dyDescent="0.25">
      <c r="A59" s="42"/>
      <c r="B59" s="22"/>
      <c r="C59" s="22"/>
      <c r="D59" s="10">
        <v>2022</v>
      </c>
      <c r="E59" s="11">
        <f t="shared" si="12"/>
        <v>0</v>
      </c>
      <c r="F59" s="11">
        <v>0</v>
      </c>
      <c r="G59" s="11">
        <v>0</v>
      </c>
      <c r="H59" s="11">
        <v>0</v>
      </c>
      <c r="I59" s="11">
        <v>0</v>
      </c>
    </row>
    <row r="60" spans="1:9" ht="45" customHeight="1" x14ac:dyDescent="0.25">
      <c r="A60" s="42"/>
      <c r="B60" s="22"/>
      <c r="C60" s="22"/>
      <c r="D60" s="10">
        <v>2023</v>
      </c>
      <c r="E60" s="11">
        <f t="shared" si="12"/>
        <v>0</v>
      </c>
      <c r="F60" s="11">
        <v>0</v>
      </c>
      <c r="G60" s="11">
        <v>0</v>
      </c>
      <c r="H60" s="11">
        <v>0</v>
      </c>
      <c r="I60" s="11">
        <v>0</v>
      </c>
    </row>
    <row r="61" spans="1:9" ht="37.15" hidden="1" customHeight="1" x14ac:dyDescent="0.25">
      <c r="A61" s="42"/>
      <c r="B61" s="22"/>
      <c r="C61" s="22"/>
      <c r="D61" s="10">
        <v>2024</v>
      </c>
      <c r="E61" s="11">
        <f t="shared" si="12"/>
        <v>0</v>
      </c>
      <c r="F61" s="11">
        <v>0</v>
      </c>
      <c r="G61" s="11">
        <v>0</v>
      </c>
      <c r="H61" s="11">
        <v>0</v>
      </c>
      <c r="I61" s="11">
        <v>0</v>
      </c>
    </row>
    <row r="62" spans="1:9" ht="55.9" hidden="1" customHeight="1" x14ac:dyDescent="0.25">
      <c r="A62" s="42"/>
      <c r="B62" s="22"/>
      <c r="C62" s="22"/>
      <c r="D62" s="10">
        <v>2025</v>
      </c>
      <c r="E62" s="11">
        <f t="shared" si="12"/>
        <v>0</v>
      </c>
      <c r="F62" s="11">
        <v>0</v>
      </c>
      <c r="G62" s="11">
        <v>0</v>
      </c>
      <c r="H62" s="11">
        <v>0</v>
      </c>
      <c r="I62" s="11">
        <v>0</v>
      </c>
    </row>
    <row r="63" spans="1:9" ht="25.15" hidden="1" customHeight="1" x14ac:dyDescent="0.25">
      <c r="A63" s="43"/>
      <c r="B63" s="23"/>
      <c r="C63" s="23"/>
      <c r="D63" s="10">
        <v>2026</v>
      </c>
      <c r="E63" s="11">
        <f t="shared" si="12"/>
        <v>0</v>
      </c>
      <c r="F63" s="11">
        <v>0</v>
      </c>
      <c r="G63" s="11">
        <v>0</v>
      </c>
      <c r="H63" s="11">
        <v>0</v>
      </c>
      <c r="I63" s="11">
        <v>0</v>
      </c>
    </row>
    <row r="64" spans="1:9" ht="24" customHeight="1" x14ac:dyDescent="0.25">
      <c r="A64" s="41"/>
      <c r="B64" s="31" t="s">
        <v>15</v>
      </c>
      <c r="C64" s="33"/>
      <c r="D64" s="13" t="s">
        <v>13</v>
      </c>
      <c r="E64" s="12">
        <f>F64+G64+H64+I64</f>
        <v>6822029.2999999998</v>
      </c>
      <c r="F64" s="12">
        <f>SUM(F65:F72)</f>
        <v>0</v>
      </c>
      <c r="G64" s="12">
        <f t="shared" ref="G64:I64" si="13">SUM(G65:G72)</f>
        <v>6822029.2999999998</v>
      </c>
      <c r="H64" s="12">
        <f t="shared" si="13"/>
        <v>0</v>
      </c>
      <c r="I64" s="12">
        <f t="shared" si="13"/>
        <v>0</v>
      </c>
    </row>
    <row r="65" spans="1:9" ht="20.45" customHeight="1" x14ac:dyDescent="0.25">
      <c r="A65" s="42"/>
      <c r="B65" s="34"/>
      <c r="C65" s="36"/>
      <c r="D65" s="10">
        <v>2019</v>
      </c>
      <c r="E65" s="11">
        <f t="shared" ref="E65:E72" si="14">F65+G65+H65+I65</f>
        <v>0</v>
      </c>
      <c r="F65" s="11">
        <f t="shared" ref="F65:F72" si="15">F56</f>
        <v>0</v>
      </c>
      <c r="G65" s="11">
        <f t="shared" ref="G65:I65" si="16">G56</f>
        <v>0</v>
      </c>
      <c r="H65" s="11">
        <f t="shared" si="16"/>
        <v>0</v>
      </c>
      <c r="I65" s="11">
        <f t="shared" si="16"/>
        <v>0</v>
      </c>
    </row>
    <row r="66" spans="1:9" ht="24" customHeight="1" x14ac:dyDescent="0.25">
      <c r="A66" s="42"/>
      <c r="B66" s="34"/>
      <c r="C66" s="36"/>
      <c r="D66" s="10">
        <v>2020</v>
      </c>
      <c r="E66" s="11">
        <f>F66+G66+H66+I66</f>
        <v>6822029.2999999998</v>
      </c>
      <c r="F66" s="11">
        <f t="shared" si="15"/>
        <v>0</v>
      </c>
      <c r="G66" s="11">
        <f t="shared" ref="G66:I66" si="17">G57</f>
        <v>6822029.2999999998</v>
      </c>
      <c r="H66" s="11">
        <f t="shared" si="17"/>
        <v>0</v>
      </c>
      <c r="I66" s="11">
        <f t="shared" si="17"/>
        <v>0</v>
      </c>
    </row>
    <row r="67" spans="1:9" ht="19.899999999999999" customHeight="1" x14ac:dyDescent="0.25">
      <c r="A67" s="42"/>
      <c r="B67" s="34"/>
      <c r="C67" s="36"/>
      <c r="D67" s="10">
        <v>2021</v>
      </c>
      <c r="E67" s="11">
        <f t="shared" si="14"/>
        <v>0</v>
      </c>
      <c r="F67" s="11">
        <f t="shared" si="15"/>
        <v>0</v>
      </c>
      <c r="G67" s="11">
        <f t="shared" ref="G67:I67" si="18">G58</f>
        <v>0</v>
      </c>
      <c r="H67" s="11">
        <f t="shared" si="18"/>
        <v>0</v>
      </c>
      <c r="I67" s="11">
        <f t="shared" si="18"/>
        <v>0</v>
      </c>
    </row>
    <row r="68" spans="1:9" ht="22.9" customHeight="1" x14ac:dyDescent="0.25">
      <c r="A68" s="42"/>
      <c r="B68" s="34"/>
      <c r="C68" s="36"/>
      <c r="D68" s="10">
        <v>2022</v>
      </c>
      <c r="E68" s="11">
        <f t="shared" si="14"/>
        <v>0</v>
      </c>
      <c r="F68" s="11">
        <f t="shared" si="15"/>
        <v>0</v>
      </c>
      <c r="G68" s="11">
        <f t="shared" ref="G68:I68" si="19">G59</f>
        <v>0</v>
      </c>
      <c r="H68" s="11">
        <f t="shared" si="19"/>
        <v>0</v>
      </c>
      <c r="I68" s="11">
        <f t="shared" si="19"/>
        <v>0</v>
      </c>
    </row>
    <row r="69" spans="1:9" ht="22.15" customHeight="1" x14ac:dyDescent="0.25">
      <c r="A69" s="42"/>
      <c r="B69" s="34"/>
      <c r="C69" s="36"/>
      <c r="D69" s="10">
        <v>2023</v>
      </c>
      <c r="E69" s="11">
        <f t="shared" si="14"/>
        <v>0</v>
      </c>
      <c r="F69" s="11">
        <f t="shared" si="15"/>
        <v>0</v>
      </c>
      <c r="G69" s="11">
        <f t="shared" ref="G69:I69" si="20">G60</f>
        <v>0</v>
      </c>
      <c r="H69" s="11">
        <f t="shared" si="20"/>
        <v>0</v>
      </c>
      <c r="I69" s="11">
        <f t="shared" si="20"/>
        <v>0</v>
      </c>
    </row>
    <row r="70" spans="1:9" ht="18" hidden="1" customHeight="1" x14ac:dyDescent="0.25">
      <c r="A70" s="42"/>
      <c r="B70" s="34"/>
      <c r="C70" s="36"/>
      <c r="D70" s="10">
        <v>2024</v>
      </c>
      <c r="E70" s="11">
        <f t="shared" si="14"/>
        <v>0</v>
      </c>
      <c r="F70" s="11">
        <f t="shared" si="15"/>
        <v>0</v>
      </c>
      <c r="G70" s="11">
        <f t="shared" ref="G70:I70" si="21">G61</f>
        <v>0</v>
      </c>
      <c r="H70" s="11">
        <f t="shared" si="21"/>
        <v>0</v>
      </c>
      <c r="I70" s="11">
        <f t="shared" si="21"/>
        <v>0</v>
      </c>
    </row>
    <row r="71" spans="1:9" ht="18.600000000000001" hidden="1" customHeight="1" x14ac:dyDescent="0.25">
      <c r="A71" s="42"/>
      <c r="B71" s="34"/>
      <c r="C71" s="36"/>
      <c r="D71" s="10">
        <v>2025</v>
      </c>
      <c r="E71" s="11">
        <f t="shared" si="14"/>
        <v>0</v>
      </c>
      <c r="F71" s="11">
        <f t="shared" si="15"/>
        <v>0</v>
      </c>
      <c r="G71" s="11">
        <f t="shared" ref="G71:I72" si="22">G62</f>
        <v>0</v>
      </c>
      <c r="H71" s="11">
        <f t="shared" si="22"/>
        <v>0</v>
      </c>
      <c r="I71" s="11">
        <f t="shared" si="22"/>
        <v>0</v>
      </c>
    </row>
    <row r="72" spans="1:9" ht="18.600000000000001" hidden="1" customHeight="1" x14ac:dyDescent="0.25">
      <c r="A72" s="43"/>
      <c r="B72" s="37"/>
      <c r="C72" s="39"/>
      <c r="D72" s="10">
        <v>2026</v>
      </c>
      <c r="E72" s="11">
        <f t="shared" si="14"/>
        <v>0</v>
      </c>
      <c r="F72" s="11">
        <f t="shared" si="15"/>
        <v>0</v>
      </c>
      <c r="G72" s="11">
        <f t="shared" si="22"/>
        <v>0</v>
      </c>
      <c r="H72" s="11">
        <f t="shared" si="22"/>
        <v>0</v>
      </c>
      <c r="I72" s="11">
        <f t="shared" si="22"/>
        <v>0</v>
      </c>
    </row>
    <row r="73" spans="1:9" ht="27.75" customHeight="1" x14ac:dyDescent="0.25">
      <c r="A73" s="14">
        <v>3</v>
      </c>
      <c r="B73" s="30" t="s">
        <v>28</v>
      </c>
      <c r="C73" s="30"/>
      <c r="D73" s="30"/>
      <c r="E73" s="30"/>
      <c r="F73" s="30"/>
      <c r="G73" s="30"/>
      <c r="H73" s="30"/>
      <c r="I73" s="30"/>
    </row>
    <row r="74" spans="1:9" ht="38.1" customHeight="1" x14ac:dyDescent="0.25">
      <c r="A74" s="44"/>
      <c r="B74" s="21" t="s">
        <v>29</v>
      </c>
      <c r="C74" s="21" t="s">
        <v>36</v>
      </c>
      <c r="D74" s="13" t="s">
        <v>13</v>
      </c>
      <c r="E74" s="12">
        <f>F74+G74+H74+I74</f>
        <v>12000000</v>
      </c>
      <c r="F74" s="12">
        <f>SUM(F75:F82)</f>
        <v>0</v>
      </c>
      <c r="G74" s="12">
        <f t="shared" ref="G74:I74" si="23">SUM(G75:G82)</f>
        <v>10680000</v>
      </c>
      <c r="H74" s="12">
        <f t="shared" si="23"/>
        <v>0</v>
      </c>
      <c r="I74" s="12">
        <f t="shared" si="23"/>
        <v>1320000</v>
      </c>
    </row>
    <row r="75" spans="1:9" ht="38.1" customHeight="1" x14ac:dyDescent="0.25">
      <c r="A75" s="45"/>
      <c r="B75" s="22"/>
      <c r="C75" s="22"/>
      <c r="D75" s="10">
        <v>2019</v>
      </c>
      <c r="E75" s="11">
        <f>F75+G75+H75+I75</f>
        <v>0</v>
      </c>
      <c r="F75" s="11">
        <v>0</v>
      </c>
      <c r="G75" s="15">
        <v>0</v>
      </c>
      <c r="H75" s="15">
        <v>0</v>
      </c>
      <c r="I75" s="15">
        <v>0</v>
      </c>
    </row>
    <row r="76" spans="1:9" ht="38.1" customHeight="1" x14ac:dyDescent="0.25">
      <c r="A76" s="45"/>
      <c r="B76" s="22"/>
      <c r="C76" s="22"/>
      <c r="D76" s="10">
        <v>2020</v>
      </c>
      <c r="E76" s="11">
        <f t="shared" ref="E76:E82" si="24">F76+G76+H76+I76</f>
        <v>0</v>
      </c>
      <c r="F76" s="11">
        <v>0</v>
      </c>
      <c r="G76" s="15">
        <v>0</v>
      </c>
      <c r="H76" s="15">
        <v>0</v>
      </c>
      <c r="I76" s="15">
        <v>0</v>
      </c>
    </row>
    <row r="77" spans="1:9" ht="38.1" customHeight="1" x14ac:dyDescent="0.25">
      <c r="A77" s="45"/>
      <c r="B77" s="22"/>
      <c r="C77" s="22"/>
      <c r="D77" s="10">
        <v>2021</v>
      </c>
      <c r="E77" s="11">
        <f t="shared" si="24"/>
        <v>0</v>
      </c>
      <c r="F77" s="11">
        <v>0</v>
      </c>
      <c r="G77" s="15">
        <v>0</v>
      </c>
      <c r="H77" s="15">
        <v>0</v>
      </c>
      <c r="I77" s="15">
        <v>0</v>
      </c>
    </row>
    <row r="78" spans="1:9" ht="38.1" customHeight="1" x14ac:dyDescent="0.25">
      <c r="A78" s="45"/>
      <c r="B78" s="22"/>
      <c r="C78" s="22"/>
      <c r="D78" s="10">
        <v>2022</v>
      </c>
      <c r="E78" s="11">
        <f t="shared" si="24"/>
        <v>0</v>
      </c>
      <c r="F78" s="11">
        <v>0</v>
      </c>
      <c r="G78" s="15">
        <v>0</v>
      </c>
      <c r="H78" s="15">
        <v>0</v>
      </c>
      <c r="I78" s="15">
        <v>0</v>
      </c>
    </row>
    <row r="79" spans="1:9" ht="38.1" customHeight="1" x14ac:dyDescent="0.25">
      <c r="A79" s="45"/>
      <c r="B79" s="22"/>
      <c r="C79" s="22"/>
      <c r="D79" s="10">
        <v>2023</v>
      </c>
      <c r="E79" s="11">
        <f t="shared" si="24"/>
        <v>12000000</v>
      </c>
      <c r="F79" s="11">
        <v>0</v>
      </c>
      <c r="G79" s="11">
        <v>10680000</v>
      </c>
      <c r="H79" s="15">
        <v>0</v>
      </c>
      <c r="I79" s="11">
        <v>1320000</v>
      </c>
    </row>
    <row r="80" spans="1:9" ht="22.15" hidden="1" customHeight="1" x14ac:dyDescent="0.25">
      <c r="A80" s="45"/>
      <c r="B80" s="22"/>
      <c r="C80" s="22"/>
      <c r="D80" s="10">
        <v>2024</v>
      </c>
      <c r="E80" s="11">
        <f t="shared" si="24"/>
        <v>0</v>
      </c>
      <c r="F80" s="15">
        <v>0</v>
      </c>
      <c r="G80" s="15">
        <v>0</v>
      </c>
      <c r="H80" s="15">
        <v>0</v>
      </c>
      <c r="I80" s="15">
        <v>0</v>
      </c>
    </row>
    <row r="81" spans="1:9" ht="26.45" hidden="1" customHeight="1" x14ac:dyDescent="0.25">
      <c r="A81" s="45"/>
      <c r="B81" s="22"/>
      <c r="C81" s="22"/>
      <c r="D81" s="10">
        <v>2025</v>
      </c>
      <c r="E81" s="11">
        <f t="shared" si="24"/>
        <v>0</v>
      </c>
      <c r="F81" s="15">
        <v>0</v>
      </c>
      <c r="G81" s="15">
        <v>0</v>
      </c>
      <c r="H81" s="15">
        <v>0</v>
      </c>
      <c r="I81" s="15">
        <v>0</v>
      </c>
    </row>
    <row r="82" spans="1:9" ht="48" hidden="1" customHeight="1" x14ac:dyDescent="0.25">
      <c r="A82" s="46"/>
      <c r="B82" s="23"/>
      <c r="C82" s="23"/>
      <c r="D82" s="10">
        <v>2026</v>
      </c>
      <c r="E82" s="11">
        <f t="shared" si="24"/>
        <v>0</v>
      </c>
      <c r="F82" s="15">
        <v>0</v>
      </c>
      <c r="G82" s="15">
        <v>0</v>
      </c>
      <c r="H82" s="15">
        <v>0</v>
      </c>
      <c r="I82" s="15">
        <v>0</v>
      </c>
    </row>
    <row r="83" spans="1:9" ht="17.100000000000001" customHeight="1" x14ac:dyDescent="0.25">
      <c r="A83" s="31" t="s">
        <v>15</v>
      </c>
      <c r="B83" s="32"/>
      <c r="C83" s="33"/>
      <c r="D83" s="13" t="s">
        <v>13</v>
      </c>
      <c r="E83" s="12">
        <f>F83+G83+H83+I83</f>
        <v>12000000</v>
      </c>
      <c r="F83" s="12">
        <f>SUM(F84:F91)</f>
        <v>0</v>
      </c>
      <c r="G83" s="12">
        <f t="shared" ref="G83:I83" si="25">SUM(G84:G91)</f>
        <v>10680000</v>
      </c>
      <c r="H83" s="12">
        <f t="shared" si="25"/>
        <v>0</v>
      </c>
      <c r="I83" s="12">
        <f t="shared" si="25"/>
        <v>1320000</v>
      </c>
    </row>
    <row r="84" spans="1:9" ht="17.100000000000001" customHeight="1" x14ac:dyDescent="0.25">
      <c r="A84" s="34"/>
      <c r="B84" s="35"/>
      <c r="C84" s="36"/>
      <c r="D84" s="10">
        <v>2019</v>
      </c>
      <c r="E84" s="11">
        <f>F84+G84+H84+I84</f>
        <v>0</v>
      </c>
      <c r="F84" s="11">
        <f t="shared" ref="F84:F91" si="26">F75</f>
        <v>0</v>
      </c>
      <c r="G84" s="11">
        <f t="shared" ref="G84:I84" si="27">G75</f>
        <v>0</v>
      </c>
      <c r="H84" s="11">
        <f t="shared" si="27"/>
        <v>0</v>
      </c>
      <c r="I84" s="11">
        <f t="shared" si="27"/>
        <v>0</v>
      </c>
    </row>
    <row r="85" spans="1:9" ht="17.100000000000001" customHeight="1" x14ac:dyDescent="0.25">
      <c r="A85" s="34"/>
      <c r="B85" s="35"/>
      <c r="C85" s="36"/>
      <c r="D85" s="10">
        <v>2020</v>
      </c>
      <c r="E85" s="11">
        <f t="shared" ref="E85:E91" si="28">F85+G85+H85+I85</f>
        <v>0</v>
      </c>
      <c r="F85" s="11">
        <f t="shared" si="26"/>
        <v>0</v>
      </c>
      <c r="G85" s="11">
        <f t="shared" ref="G85:I85" si="29">G76</f>
        <v>0</v>
      </c>
      <c r="H85" s="11">
        <f t="shared" si="29"/>
        <v>0</v>
      </c>
      <c r="I85" s="11">
        <f t="shared" si="29"/>
        <v>0</v>
      </c>
    </row>
    <row r="86" spans="1:9" ht="17.100000000000001" customHeight="1" x14ac:dyDescent="0.25">
      <c r="A86" s="34"/>
      <c r="B86" s="35"/>
      <c r="C86" s="36"/>
      <c r="D86" s="10">
        <v>2021</v>
      </c>
      <c r="E86" s="11">
        <f t="shared" si="28"/>
        <v>0</v>
      </c>
      <c r="F86" s="11">
        <f t="shared" si="26"/>
        <v>0</v>
      </c>
      <c r="G86" s="11">
        <f t="shared" ref="G86:I86" si="30">G77</f>
        <v>0</v>
      </c>
      <c r="H86" s="11">
        <f t="shared" si="30"/>
        <v>0</v>
      </c>
      <c r="I86" s="11">
        <f t="shared" si="30"/>
        <v>0</v>
      </c>
    </row>
    <row r="87" spans="1:9" ht="17.100000000000001" customHeight="1" x14ac:dyDescent="0.25">
      <c r="A87" s="34"/>
      <c r="B87" s="35"/>
      <c r="C87" s="36"/>
      <c r="D87" s="10">
        <v>2022</v>
      </c>
      <c r="E87" s="11">
        <f t="shared" si="28"/>
        <v>0</v>
      </c>
      <c r="F87" s="11">
        <f t="shared" si="26"/>
        <v>0</v>
      </c>
      <c r="G87" s="11">
        <f t="shared" ref="G87:I87" si="31">G78</f>
        <v>0</v>
      </c>
      <c r="H87" s="11">
        <f t="shared" si="31"/>
        <v>0</v>
      </c>
      <c r="I87" s="11">
        <f t="shared" si="31"/>
        <v>0</v>
      </c>
    </row>
    <row r="88" spans="1:9" ht="17.100000000000001" customHeight="1" x14ac:dyDescent="0.25">
      <c r="A88" s="34"/>
      <c r="B88" s="35"/>
      <c r="C88" s="36"/>
      <c r="D88" s="10">
        <v>2023</v>
      </c>
      <c r="E88" s="11">
        <f t="shared" si="28"/>
        <v>12000000</v>
      </c>
      <c r="F88" s="11">
        <f t="shared" si="26"/>
        <v>0</v>
      </c>
      <c r="G88" s="11">
        <f t="shared" ref="G88:I88" si="32">G79</f>
        <v>10680000</v>
      </c>
      <c r="H88" s="11">
        <f t="shared" si="32"/>
        <v>0</v>
      </c>
      <c r="I88" s="11">
        <f t="shared" si="32"/>
        <v>1320000</v>
      </c>
    </row>
    <row r="89" spans="1:9" ht="17.100000000000001" hidden="1" customHeight="1" x14ac:dyDescent="0.25">
      <c r="A89" s="34"/>
      <c r="B89" s="35"/>
      <c r="C89" s="36"/>
      <c r="D89" s="10">
        <v>2024</v>
      </c>
      <c r="E89" s="11">
        <f t="shared" si="28"/>
        <v>0</v>
      </c>
      <c r="F89" s="15">
        <f t="shared" si="26"/>
        <v>0</v>
      </c>
      <c r="G89" s="15">
        <f t="shared" ref="G89:I89" si="33">G80</f>
        <v>0</v>
      </c>
      <c r="H89" s="15">
        <f t="shared" si="33"/>
        <v>0</v>
      </c>
      <c r="I89" s="15">
        <f t="shared" si="33"/>
        <v>0</v>
      </c>
    </row>
    <row r="90" spans="1:9" ht="17.100000000000001" hidden="1" customHeight="1" x14ac:dyDescent="0.25">
      <c r="A90" s="34"/>
      <c r="B90" s="35"/>
      <c r="C90" s="36"/>
      <c r="D90" s="10">
        <v>2025</v>
      </c>
      <c r="E90" s="11">
        <f t="shared" si="28"/>
        <v>0</v>
      </c>
      <c r="F90" s="15">
        <f t="shared" si="26"/>
        <v>0</v>
      </c>
      <c r="G90" s="15">
        <f t="shared" ref="G90:I91" si="34">G81</f>
        <v>0</v>
      </c>
      <c r="H90" s="15">
        <f t="shared" si="34"/>
        <v>0</v>
      </c>
      <c r="I90" s="15">
        <f t="shared" si="34"/>
        <v>0</v>
      </c>
    </row>
    <row r="91" spans="1:9" ht="17.100000000000001" hidden="1" customHeight="1" x14ac:dyDescent="0.25">
      <c r="A91" s="37"/>
      <c r="B91" s="38"/>
      <c r="C91" s="39"/>
      <c r="D91" s="10">
        <v>2026</v>
      </c>
      <c r="E91" s="11">
        <f t="shared" si="28"/>
        <v>0</v>
      </c>
      <c r="F91" s="15">
        <f t="shared" si="26"/>
        <v>0</v>
      </c>
      <c r="G91" s="15">
        <f t="shared" si="34"/>
        <v>0</v>
      </c>
      <c r="H91" s="15">
        <f t="shared" si="34"/>
        <v>0</v>
      </c>
      <c r="I91" s="15">
        <f t="shared" si="34"/>
        <v>0</v>
      </c>
    </row>
    <row r="92" spans="1:9" ht="18.75" customHeight="1" x14ac:dyDescent="0.25">
      <c r="A92" s="31" t="s">
        <v>34</v>
      </c>
      <c r="B92" s="32"/>
      <c r="C92" s="33"/>
      <c r="D92" s="13" t="s">
        <v>13</v>
      </c>
      <c r="E92" s="12">
        <f>F92+G92+H92+I92</f>
        <v>16105869</v>
      </c>
      <c r="F92" s="12">
        <f>SUM(F93:F101)</f>
        <v>0</v>
      </c>
      <c r="G92" s="12">
        <f t="shared" ref="G92:I92" si="35">SUM(G93:G101)</f>
        <v>14252105.890000001</v>
      </c>
      <c r="H92" s="12">
        <f t="shared" si="35"/>
        <v>0</v>
      </c>
      <c r="I92" s="12">
        <f t="shared" si="35"/>
        <v>1853763.1099999999</v>
      </c>
    </row>
    <row r="93" spans="1:9" ht="21.75" customHeight="1" x14ac:dyDescent="0.25">
      <c r="A93" s="34"/>
      <c r="B93" s="35"/>
      <c r="C93" s="36"/>
      <c r="D93" s="10">
        <v>2019</v>
      </c>
      <c r="E93" s="11">
        <f t="shared" ref="E93:E101" si="36">F93+G93+H93+I93</f>
        <v>4105869</v>
      </c>
      <c r="F93" s="11">
        <f t="shared" ref="F93:I95" si="37">F15+F75</f>
        <v>0</v>
      </c>
      <c r="G93" s="11">
        <f t="shared" si="37"/>
        <v>3572105.89</v>
      </c>
      <c r="H93" s="11">
        <f t="shared" si="37"/>
        <v>0</v>
      </c>
      <c r="I93" s="11">
        <f t="shared" si="37"/>
        <v>533763.11</v>
      </c>
    </row>
    <row r="94" spans="1:9" ht="17.100000000000001" customHeight="1" x14ac:dyDescent="0.25">
      <c r="A94" s="34"/>
      <c r="B94" s="35"/>
      <c r="C94" s="36"/>
      <c r="D94" s="10">
        <v>2020</v>
      </c>
      <c r="E94" s="11">
        <f t="shared" si="36"/>
        <v>0</v>
      </c>
      <c r="F94" s="11">
        <f t="shared" si="37"/>
        <v>0</v>
      </c>
      <c r="G94" s="11">
        <f t="shared" si="37"/>
        <v>0</v>
      </c>
      <c r="H94" s="11">
        <f t="shared" si="37"/>
        <v>0</v>
      </c>
      <c r="I94" s="11">
        <f t="shared" si="37"/>
        <v>0</v>
      </c>
    </row>
    <row r="95" spans="1:9" ht="17.100000000000001" customHeight="1" x14ac:dyDescent="0.25">
      <c r="A95" s="34"/>
      <c r="B95" s="35"/>
      <c r="C95" s="36"/>
      <c r="D95" s="10">
        <v>2021</v>
      </c>
      <c r="E95" s="11">
        <f t="shared" si="36"/>
        <v>0</v>
      </c>
      <c r="F95" s="11">
        <f t="shared" si="37"/>
        <v>0</v>
      </c>
      <c r="G95" s="11">
        <f t="shared" si="37"/>
        <v>0</v>
      </c>
      <c r="H95" s="11">
        <f t="shared" si="37"/>
        <v>0</v>
      </c>
      <c r="I95" s="11">
        <f t="shared" si="37"/>
        <v>0</v>
      </c>
    </row>
    <row r="96" spans="1:9" ht="17.100000000000001" customHeight="1" x14ac:dyDescent="0.25">
      <c r="A96" s="34"/>
      <c r="B96" s="35"/>
      <c r="C96" s="36"/>
      <c r="D96" s="10">
        <v>2022</v>
      </c>
      <c r="E96" s="11">
        <f t="shared" si="36"/>
        <v>0</v>
      </c>
      <c r="F96" s="11">
        <f>F18+F87</f>
        <v>0</v>
      </c>
      <c r="G96" s="11">
        <f>G18+G87</f>
        <v>0</v>
      </c>
      <c r="H96" s="11">
        <f>H18+H87</f>
        <v>0</v>
      </c>
      <c r="I96" s="11">
        <f>I18+I87</f>
        <v>0</v>
      </c>
    </row>
    <row r="97" spans="1:9" ht="17.100000000000001" customHeight="1" x14ac:dyDescent="0.25">
      <c r="A97" s="34"/>
      <c r="B97" s="35"/>
      <c r="C97" s="36"/>
      <c r="D97" s="10">
        <v>2023</v>
      </c>
      <c r="E97" s="11">
        <f t="shared" si="36"/>
        <v>12000000</v>
      </c>
      <c r="F97" s="11">
        <f t="shared" ref="F97:I98" si="38">F19+F79</f>
        <v>0</v>
      </c>
      <c r="G97" s="11">
        <f t="shared" si="38"/>
        <v>10680000</v>
      </c>
      <c r="H97" s="11">
        <f t="shared" si="38"/>
        <v>0</v>
      </c>
      <c r="I97" s="11">
        <f t="shared" si="38"/>
        <v>1320000</v>
      </c>
    </row>
    <row r="98" spans="1:9" ht="17.100000000000001" customHeight="1" x14ac:dyDescent="0.25">
      <c r="A98" s="34"/>
      <c r="B98" s="35"/>
      <c r="C98" s="36"/>
      <c r="D98" s="10">
        <v>2024</v>
      </c>
      <c r="E98" s="11">
        <f t="shared" si="36"/>
        <v>0</v>
      </c>
      <c r="F98" s="11">
        <f t="shared" si="38"/>
        <v>0</v>
      </c>
      <c r="G98" s="11">
        <f t="shared" si="38"/>
        <v>0</v>
      </c>
      <c r="H98" s="11">
        <f t="shared" si="38"/>
        <v>0</v>
      </c>
      <c r="I98" s="11">
        <f t="shared" si="38"/>
        <v>0</v>
      </c>
    </row>
    <row r="99" spans="1:9" ht="17.100000000000001" customHeight="1" x14ac:dyDescent="0.25">
      <c r="A99" s="34"/>
      <c r="B99" s="35"/>
      <c r="C99" s="36"/>
      <c r="D99" s="10">
        <v>2025</v>
      </c>
      <c r="E99" s="11">
        <f t="shared" si="36"/>
        <v>0</v>
      </c>
      <c r="F99" s="11">
        <f t="shared" ref="F99:I100" si="39">F21+F90</f>
        <v>0</v>
      </c>
      <c r="G99" s="11">
        <f t="shared" si="39"/>
        <v>0</v>
      </c>
      <c r="H99" s="11">
        <f t="shared" si="39"/>
        <v>0</v>
      </c>
      <c r="I99" s="11">
        <f t="shared" si="39"/>
        <v>0</v>
      </c>
    </row>
    <row r="100" spans="1:9" ht="17.100000000000001" customHeight="1" x14ac:dyDescent="0.25">
      <c r="A100" s="34"/>
      <c r="B100" s="35"/>
      <c r="C100" s="36"/>
      <c r="D100" s="10">
        <v>2026</v>
      </c>
      <c r="E100" s="11">
        <f t="shared" si="36"/>
        <v>0</v>
      </c>
      <c r="F100" s="11">
        <f t="shared" si="39"/>
        <v>0</v>
      </c>
      <c r="G100" s="11">
        <f t="shared" si="39"/>
        <v>0</v>
      </c>
      <c r="H100" s="11">
        <f t="shared" si="39"/>
        <v>0</v>
      </c>
      <c r="I100" s="11">
        <f t="shared" si="39"/>
        <v>0</v>
      </c>
    </row>
    <row r="101" spans="1:9" ht="17.100000000000001" customHeight="1" x14ac:dyDescent="0.25">
      <c r="A101" s="37"/>
      <c r="B101" s="38"/>
      <c r="C101" s="39"/>
      <c r="D101" s="10">
        <v>2027</v>
      </c>
      <c r="E101" s="11">
        <f t="shared" si="36"/>
        <v>0</v>
      </c>
      <c r="F101" s="11">
        <v>0</v>
      </c>
      <c r="G101" s="11">
        <v>0</v>
      </c>
      <c r="H101" s="11">
        <v>0</v>
      </c>
      <c r="I101" s="11">
        <v>0</v>
      </c>
    </row>
    <row r="102" spans="1:9" ht="17.100000000000001" customHeight="1" x14ac:dyDescent="0.25">
      <c r="A102" s="31" t="s">
        <v>35</v>
      </c>
      <c r="B102" s="32"/>
      <c r="C102" s="33"/>
      <c r="D102" s="13" t="s">
        <v>13</v>
      </c>
      <c r="E102" s="12">
        <f>F102+G102+H102+I102</f>
        <v>49284263.299999997</v>
      </c>
      <c r="F102" s="12">
        <f>SUM(F104:F111)</f>
        <v>0</v>
      </c>
      <c r="G102" s="12">
        <f t="shared" ref="G102:I102" si="40">SUM(G104:G111)</f>
        <v>46317229.299999997</v>
      </c>
      <c r="H102" s="12">
        <f t="shared" si="40"/>
        <v>0</v>
      </c>
      <c r="I102" s="12">
        <f t="shared" si="40"/>
        <v>2967034</v>
      </c>
    </row>
    <row r="103" spans="1:9" ht="17.100000000000001" customHeight="1" x14ac:dyDescent="0.25">
      <c r="A103" s="34"/>
      <c r="B103" s="35"/>
      <c r="C103" s="36"/>
      <c r="D103" s="10">
        <v>2019</v>
      </c>
      <c r="E103" s="11">
        <f>F103+G103+H103+I103</f>
        <v>0</v>
      </c>
      <c r="F103" s="11">
        <f t="shared" ref="F103:I107" si="41">F24+F35+F56</f>
        <v>0</v>
      </c>
      <c r="G103" s="11">
        <f t="shared" si="41"/>
        <v>0</v>
      </c>
      <c r="H103" s="11">
        <f t="shared" si="41"/>
        <v>0</v>
      </c>
      <c r="I103" s="11">
        <f t="shared" si="41"/>
        <v>0</v>
      </c>
    </row>
    <row r="104" spans="1:9" ht="17.100000000000001" customHeight="1" x14ac:dyDescent="0.25">
      <c r="A104" s="34"/>
      <c r="B104" s="35"/>
      <c r="C104" s="36"/>
      <c r="D104" s="10">
        <v>2020</v>
      </c>
      <c r="E104" s="11">
        <f t="shared" ref="E104:E111" si="42">F104+G104+H104+I104</f>
        <v>6822029.2999999998</v>
      </c>
      <c r="F104" s="11">
        <f t="shared" si="41"/>
        <v>0</v>
      </c>
      <c r="G104" s="11">
        <f t="shared" si="41"/>
        <v>6822029.2999999998</v>
      </c>
      <c r="H104" s="11">
        <f t="shared" si="41"/>
        <v>0</v>
      </c>
      <c r="I104" s="11">
        <f t="shared" si="41"/>
        <v>0</v>
      </c>
    </row>
    <row r="105" spans="1:9" ht="17.100000000000001" customHeight="1" x14ac:dyDescent="0.25">
      <c r="A105" s="34"/>
      <c r="B105" s="35"/>
      <c r="C105" s="36"/>
      <c r="D105" s="10">
        <v>2021</v>
      </c>
      <c r="E105" s="11">
        <f t="shared" si="42"/>
        <v>4237300</v>
      </c>
      <c r="F105" s="11">
        <f t="shared" si="41"/>
        <v>0</v>
      </c>
      <c r="G105" s="11">
        <f t="shared" si="41"/>
        <v>4237300</v>
      </c>
      <c r="H105" s="11">
        <f t="shared" si="41"/>
        <v>0</v>
      </c>
      <c r="I105" s="11">
        <f t="shared" si="41"/>
        <v>0</v>
      </c>
    </row>
    <row r="106" spans="1:9" ht="17.100000000000001" customHeight="1" x14ac:dyDescent="0.25">
      <c r="A106" s="34"/>
      <c r="B106" s="35"/>
      <c r="C106" s="36"/>
      <c r="D106" s="10">
        <v>2022</v>
      </c>
      <c r="E106" s="11">
        <f t="shared" si="42"/>
        <v>0</v>
      </c>
      <c r="F106" s="11">
        <f t="shared" si="41"/>
        <v>0</v>
      </c>
      <c r="G106" s="11">
        <f t="shared" si="41"/>
        <v>0</v>
      </c>
      <c r="H106" s="11">
        <f t="shared" si="41"/>
        <v>0</v>
      </c>
      <c r="I106" s="11">
        <f t="shared" si="41"/>
        <v>0</v>
      </c>
    </row>
    <row r="107" spans="1:9" ht="17.100000000000001" customHeight="1" x14ac:dyDescent="0.25">
      <c r="A107" s="34"/>
      <c r="B107" s="35"/>
      <c r="C107" s="36"/>
      <c r="D107" s="10">
        <v>2023</v>
      </c>
      <c r="E107" s="11">
        <f t="shared" si="42"/>
        <v>5257900</v>
      </c>
      <c r="F107" s="11">
        <f t="shared" si="41"/>
        <v>0</v>
      </c>
      <c r="G107" s="11">
        <f t="shared" si="41"/>
        <v>5257900</v>
      </c>
      <c r="H107" s="11">
        <f t="shared" si="41"/>
        <v>0</v>
      </c>
      <c r="I107" s="11">
        <f t="shared" si="41"/>
        <v>0</v>
      </c>
    </row>
    <row r="108" spans="1:9" ht="17.100000000000001" customHeight="1" x14ac:dyDescent="0.25">
      <c r="A108" s="34"/>
      <c r="B108" s="35"/>
      <c r="C108" s="36"/>
      <c r="D108" s="10">
        <v>2024</v>
      </c>
      <c r="E108" s="11">
        <f t="shared" si="42"/>
        <v>0</v>
      </c>
      <c r="F108" s="11">
        <f t="shared" ref="F108:I109" si="43">F30+F40+F61</f>
        <v>0</v>
      </c>
      <c r="G108" s="11">
        <f t="shared" si="43"/>
        <v>0</v>
      </c>
      <c r="H108" s="11">
        <f t="shared" si="43"/>
        <v>0</v>
      </c>
      <c r="I108" s="11">
        <f t="shared" si="43"/>
        <v>0</v>
      </c>
    </row>
    <row r="109" spans="1:9" ht="17.100000000000001" customHeight="1" x14ac:dyDescent="0.25">
      <c r="A109" s="34"/>
      <c r="B109" s="35"/>
      <c r="C109" s="36"/>
      <c r="D109" s="10">
        <v>2025</v>
      </c>
      <c r="E109" s="11">
        <f t="shared" si="42"/>
        <v>0</v>
      </c>
      <c r="F109" s="11">
        <f t="shared" si="43"/>
        <v>0</v>
      </c>
      <c r="G109" s="11">
        <f t="shared" si="43"/>
        <v>0</v>
      </c>
      <c r="H109" s="11">
        <f t="shared" si="43"/>
        <v>0</v>
      </c>
      <c r="I109" s="11">
        <f t="shared" si="43"/>
        <v>0</v>
      </c>
    </row>
    <row r="110" spans="1:9" ht="17.100000000000001" customHeight="1" x14ac:dyDescent="0.25">
      <c r="A110" s="34"/>
      <c r="B110" s="35"/>
      <c r="C110" s="36"/>
      <c r="D110" s="10">
        <v>2026</v>
      </c>
      <c r="E110" s="11">
        <f t="shared" si="42"/>
        <v>16483517</v>
      </c>
      <c r="F110" s="11">
        <f t="shared" ref="F110:I110" si="44">F32+F42+F63</f>
        <v>0</v>
      </c>
      <c r="G110" s="11">
        <f t="shared" si="44"/>
        <v>15000000</v>
      </c>
      <c r="H110" s="11">
        <f t="shared" si="44"/>
        <v>0</v>
      </c>
      <c r="I110" s="11">
        <f t="shared" si="44"/>
        <v>1483517</v>
      </c>
    </row>
    <row r="111" spans="1:9" ht="17.100000000000001" customHeight="1" x14ac:dyDescent="0.25">
      <c r="A111" s="37"/>
      <c r="B111" s="38"/>
      <c r="C111" s="39"/>
      <c r="D111" s="10">
        <v>2027</v>
      </c>
      <c r="E111" s="11">
        <f t="shared" si="42"/>
        <v>16483517</v>
      </c>
      <c r="F111" s="11">
        <f>F33+F43</f>
        <v>0</v>
      </c>
      <c r="G111" s="11">
        <f t="shared" ref="G111:I111" si="45">G33+G43</f>
        <v>15000000</v>
      </c>
      <c r="H111" s="11">
        <f t="shared" si="45"/>
        <v>0</v>
      </c>
      <c r="I111" s="11">
        <f t="shared" si="45"/>
        <v>1483517</v>
      </c>
    </row>
    <row r="112" spans="1:9" ht="17.100000000000001" customHeight="1" x14ac:dyDescent="0.25">
      <c r="A112" s="30" t="s">
        <v>16</v>
      </c>
      <c r="B112" s="30"/>
      <c r="C112" s="30"/>
      <c r="D112" s="13" t="s">
        <v>13</v>
      </c>
      <c r="E112" s="12">
        <f>F112+G112+H112+I112</f>
        <v>65390132.299999997</v>
      </c>
      <c r="F112" s="12">
        <f t="shared" ref="F112:F121" si="46">F92+F102</f>
        <v>0</v>
      </c>
      <c r="G112" s="12">
        <f t="shared" ref="G112:I112" si="47">G92+G102</f>
        <v>60569335.189999998</v>
      </c>
      <c r="H112" s="12">
        <f t="shared" si="47"/>
        <v>0</v>
      </c>
      <c r="I112" s="12">
        <f t="shared" si="47"/>
        <v>4820797.1099999994</v>
      </c>
    </row>
    <row r="113" spans="1:9" ht="17.100000000000001" customHeight="1" x14ac:dyDescent="0.25">
      <c r="A113" s="30"/>
      <c r="B113" s="30"/>
      <c r="C113" s="30"/>
      <c r="D113" s="10">
        <v>2019</v>
      </c>
      <c r="E113" s="11">
        <f>F113+G113+H113+I113</f>
        <v>4105869</v>
      </c>
      <c r="F113" s="11">
        <f t="shared" si="46"/>
        <v>0</v>
      </c>
      <c r="G113" s="11">
        <f t="shared" ref="G113:I113" si="48">G93+G103</f>
        <v>3572105.89</v>
      </c>
      <c r="H113" s="11">
        <f t="shared" si="48"/>
        <v>0</v>
      </c>
      <c r="I113" s="11">
        <f t="shared" si="48"/>
        <v>533763.11</v>
      </c>
    </row>
    <row r="114" spans="1:9" ht="17.100000000000001" customHeight="1" x14ac:dyDescent="0.25">
      <c r="A114" s="30"/>
      <c r="B114" s="30"/>
      <c r="C114" s="30"/>
      <c r="D114" s="10">
        <v>2020</v>
      </c>
      <c r="E114" s="11">
        <f t="shared" ref="E114:E121" si="49">F114+G114+H114+I114</f>
        <v>6822029.2999999998</v>
      </c>
      <c r="F114" s="11">
        <f t="shared" si="46"/>
        <v>0</v>
      </c>
      <c r="G114" s="11">
        <f t="shared" ref="G114:I114" si="50">G94+G104</f>
        <v>6822029.2999999998</v>
      </c>
      <c r="H114" s="11">
        <f t="shared" si="50"/>
        <v>0</v>
      </c>
      <c r="I114" s="11">
        <f t="shared" si="50"/>
        <v>0</v>
      </c>
    </row>
    <row r="115" spans="1:9" ht="17.100000000000001" customHeight="1" x14ac:dyDescent="0.25">
      <c r="A115" s="30"/>
      <c r="B115" s="30"/>
      <c r="C115" s="30"/>
      <c r="D115" s="10">
        <v>2021</v>
      </c>
      <c r="E115" s="11">
        <f t="shared" si="49"/>
        <v>4237300</v>
      </c>
      <c r="F115" s="11">
        <f t="shared" si="46"/>
        <v>0</v>
      </c>
      <c r="G115" s="11">
        <f t="shared" ref="G115:I115" si="51">G95+G105</f>
        <v>4237300</v>
      </c>
      <c r="H115" s="11">
        <f t="shared" si="51"/>
        <v>0</v>
      </c>
      <c r="I115" s="11">
        <f t="shared" si="51"/>
        <v>0</v>
      </c>
    </row>
    <row r="116" spans="1:9" ht="17.100000000000001" customHeight="1" x14ac:dyDescent="0.25">
      <c r="A116" s="30"/>
      <c r="B116" s="30"/>
      <c r="C116" s="30"/>
      <c r="D116" s="10">
        <v>2022</v>
      </c>
      <c r="E116" s="11">
        <f t="shared" si="49"/>
        <v>0</v>
      </c>
      <c r="F116" s="11">
        <f t="shared" si="46"/>
        <v>0</v>
      </c>
      <c r="G116" s="11">
        <f t="shared" ref="G116:I116" si="52">G96+G106</f>
        <v>0</v>
      </c>
      <c r="H116" s="11">
        <f t="shared" si="52"/>
        <v>0</v>
      </c>
      <c r="I116" s="11">
        <f t="shared" si="52"/>
        <v>0</v>
      </c>
    </row>
    <row r="117" spans="1:9" ht="17.100000000000001" customHeight="1" x14ac:dyDescent="0.25">
      <c r="A117" s="30"/>
      <c r="B117" s="30"/>
      <c r="C117" s="30"/>
      <c r="D117" s="10">
        <v>2023</v>
      </c>
      <c r="E117" s="11">
        <f t="shared" si="49"/>
        <v>17257900</v>
      </c>
      <c r="F117" s="11">
        <f t="shared" si="46"/>
        <v>0</v>
      </c>
      <c r="G117" s="11">
        <f t="shared" ref="G117:I117" si="53">G97+G107</f>
        <v>15937900</v>
      </c>
      <c r="H117" s="11">
        <f t="shared" si="53"/>
        <v>0</v>
      </c>
      <c r="I117" s="11">
        <f t="shared" si="53"/>
        <v>1320000</v>
      </c>
    </row>
    <row r="118" spans="1:9" ht="17.100000000000001" customHeight="1" x14ac:dyDescent="0.25">
      <c r="A118" s="30"/>
      <c r="B118" s="30"/>
      <c r="C118" s="30"/>
      <c r="D118" s="10">
        <v>2024</v>
      </c>
      <c r="E118" s="11">
        <f t="shared" si="49"/>
        <v>0</v>
      </c>
      <c r="F118" s="11">
        <f t="shared" si="46"/>
        <v>0</v>
      </c>
      <c r="G118" s="11">
        <f t="shared" ref="G118:I118" si="54">G98+G108</f>
        <v>0</v>
      </c>
      <c r="H118" s="11">
        <f t="shared" si="54"/>
        <v>0</v>
      </c>
      <c r="I118" s="11">
        <f t="shared" si="54"/>
        <v>0</v>
      </c>
    </row>
    <row r="119" spans="1:9" ht="17.100000000000001" customHeight="1" x14ac:dyDescent="0.25">
      <c r="A119" s="30"/>
      <c r="B119" s="30"/>
      <c r="C119" s="30"/>
      <c r="D119" s="10">
        <v>2025</v>
      </c>
      <c r="E119" s="11">
        <f t="shared" si="49"/>
        <v>0</v>
      </c>
      <c r="F119" s="11">
        <f t="shared" si="46"/>
        <v>0</v>
      </c>
      <c r="G119" s="11">
        <f t="shared" ref="G119:I120" si="55">G99+G109</f>
        <v>0</v>
      </c>
      <c r="H119" s="11">
        <f t="shared" si="55"/>
        <v>0</v>
      </c>
      <c r="I119" s="11">
        <f t="shared" si="55"/>
        <v>0</v>
      </c>
    </row>
    <row r="120" spans="1:9" ht="17.100000000000001" customHeight="1" x14ac:dyDescent="0.25">
      <c r="A120" s="30"/>
      <c r="B120" s="30"/>
      <c r="C120" s="30"/>
      <c r="D120" s="10">
        <v>2026</v>
      </c>
      <c r="E120" s="11">
        <f t="shared" si="49"/>
        <v>16483517</v>
      </c>
      <c r="F120" s="11">
        <f t="shared" si="46"/>
        <v>0</v>
      </c>
      <c r="G120" s="11">
        <f t="shared" si="55"/>
        <v>15000000</v>
      </c>
      <c r="H120" s="11">
        <f t="shared" si="55"/>
        <v>0</v>
      </c>
      <c r="I120" s="11">
        <f t="shared" si="55"/>
        <v>1483517</v>
      </c>
    </row>
    <row r="121" spans="1:9" ht="17.100000000000001" customHeight="1" x14ac:dyDescent="0.25">
      <c r="A121" s="30"/>
      <c r="B121" s="30"/>
      <c r="C121" s="30"/>
      <c r="D121" s="10">
        <v>2027</v>
      </c>
      <c r="E121" s="11">
        <f t="shared" si="49"/>
        <v>16483517</v>
      </c>
      <c r="F121" s="11">
        <f t="shared" si="46"/>
        <v>0</v>
      </c>
      <c r="G121" s="11">
        <f t="shared" ref="G121:I121" si="56">G101+G111</f>
        <v>15000000</v>
      </c>
      <c r="H121" s="11">
        <f t="shared" si="56"/>
        <v>0</v>
      </c>
      <c r="I121" s="11">
        <f t="shared" si="56"/>
        <v>1483517</v>
      </c>
    </row>
    <row r="122" spans="1:9" x14ac:dyDescent="0.25">
      <c r="A122" s="5"/>
      <c r="B122" s="5"/>
      <c r="C122" s="5"/>
      <c r="D122" s="3"/>
      <c r="E122" s="8"/>
      <c r="F122" s="9"/>
      <c r="G122" s="9"/>
      <c r="H122" s="9"/>
      <c r="I122" s="9"/>
    </row>
    <row r="123" spans="1:9" ht="37.5" customHeight="1" x14ac:dyDescent="0.25">
      <c r="A123" s="40" t="s">
        <v>17</v>
      </c>
      <c r="B123" s="40"/>
      <c r="C123" s="40"/>
      <c r="D123" s="5"/>
      <c r="E123" s="9"/>
      <c r="F123" s="9"/>
      <c r="G123" s="29" t="s">
        <v>18</v>
      </c>
      <c r="H123" s="29"/>
      <c r="I123" s="29"/>
    </row>
  </sheetData>
  <mergeCells count="37">
    <mergeCell ref="D2:I2"/>
    <mergeCell ref="G3:I3"/>
    <mergeCell ref="B64:C72"/>
    <mergeCell ref="A74:A82"/>
    <mergeCell ref="B74:B82"/>
    <mergeCell ref="C74:C82"/>
    <mergeCell ref="A34:A43"/>
    <mergeCell ref="G123:I123"/>
    <mergeCell ref="B13:I13"/>
    <mergeCell ref="B54:I54"/>
    <mergeCell ref="B73:I73"/>
    <mergeCell ref="C55:C63"/>
    <mergeCell ref="B55:B63"/>
    <mergeCell ref="B34:B43"/>
    <mergeCell ref="C34:C43"/>
    <mergeCell ref="A44:C53"/>
    <mergeCell ref="A92:C101"/>
    <mergeCell ref="A102:C111"/>
    <mergeCell ref="A112:C121"/>
    <mergeCell ref="A123:C123"/>
    <mergeCell ref="A55:A63"/>
    <mergeCell ref="A83:C91"/>
    <mergeCell ref="A64:A72"/>
    <mergeCell ref="A9:I9"/>
    <mergeCell ref="A10:I10"/>
    <mergeCell ref="A11:I11"/>
    <mergeCell ref="F7:I7"/>
    <mergeCell ref="G4:I4"/>
    <mergeCell ref="E5:I5"/>
    <mergeCell ref="C6:I6"/>
    <mergeCell ref="A14:A28"/>
    <mergeCell ref="B14:B28"/>
    <mergeCell ref="C14:C22"/>
    <mergeCell ref="C23:C28"/>
    <mergeCell ref="B29:B33"/>
    <mergeCell ref="C29:C33"/>
    <mergeCell ref="A29:A33"/>
  </mergeCells>
  <pageMargins left="0.59055118110236227" right="0.19685039370078741" top="0.74803149606299213" bottom="0.55118110236220474" header="0.11811023622047245" footer="0.11811023622047245"/>
  <pageSetup paperSize="9" scale="66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2025-02-05T08:22:40Z</dcterms:modified>
</cp:coreProperties>
</file>