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CE53C531-12BA-462D-ACDA-F01AE4785406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8" i="1" l="1"/>
  <c r="H108" i="1"/>
  <c r="I108" i="1"/>
  <c r="G107" i="1"/>
  <c r="H107" i="1"/>
  <c r="I107" i="1"/>
  <c r="F107" i="1"/>
  <c r="F108" i="1"/>
  <c r="G106" i="1"/>
  <c r="H106" i="1"/>
  <c r="I106" i="1"/>
  <c r="F106" i="1"/>
  <c r="H44" i="1"/>
  <c r="I44" i="1"/>
  <c r="F44" i="1"/>
  <c r="G52" i="1"/>
  <c r="H52" i="1"/>
  <c r="I52" i="1"/>
  <c r="G51" i="1"/>
  <c r="H51" i="1"/>
  <c r="I51" i="1"/>
  <c r="F51" i="1"/>
  <c r="F52" i="1"/>
  <c r="G50" i="1"/>
  <c r="H50" i="1"/>
  <c r="I50" i="1"/>
  <c r="F50" i="1"/>
  <c r="G31" i="1"/>
  <c r="H31" i="1"/>
  <c r="I31" i="1"/>
  <c r="F31" i="1"/>
  <c r="E33" i="1"/>
  <c r="E34" i="1"/>
  <c r="E32" i="1"/>
  <c r="E31" i="1" l="1"/>
  <c r="I90" i="1"/>
  <c r="I99" i="1" s="1"/>
  <c r="H90" i="1"/>
  <c r="H99" i="1" s="1"/>
  <c r="H117" i="1" s="1"/>
  <c r="G90" i="1"/>
  <c r="G99" i="1" s="1"/>
  <c r="G117" i="1" s="1"/>
  <c r="F90" i="1"/>
  <c r="F99" i="1" s="1"/>
  <c r="G73" i="1"/>
  <c r="H73" i="1"/>
  <c r="I73" i="1"/>
  <c r="F73" i="1"/>
  <c r="E81" i="1"/>
  <c r="I71" i="1"/>
  <c r="H71" i="1"/>
  <c r="G71" i="1"/>
  <c r="F71" i="1"/>
  <c r="G54" i="1"/>
  <c r="H54" i="1"/>
  <c r="I54" i="1"/>
  <c r="F54" i="1"/>
  <c r="E62" i="1"/>
  <c r="H35" i="1"/>
  <c r="I35" i="1"/>
  <c r="G35" i="1"/>
  <c r="E43" i="1"/>
  <c r="F16" i="1"/>
  <c r="H16" i="1"/>
  <c r="I16" i="1"/>
  <c r="G16" i="1"/>
  <c r="H25" i="1"/>
  <c r="I25" i="1"/>
  <c r="G25" i="1"/>
  <c r="E24" i="1"/>
  <c r="F117" i="1" l="1"/>
  <c r="I117" i="1"/>
  <c r="E108" i="1"/>
  <c r="E99" i="1"/>
  <c r="E90" i="1"/>
  <c r="E71" i="1"/>
  <c r="E52" i="1"/>
  <c r="E30" i="1"/>
  <c r="E117" i="1" l="1"/>
  <c r="G105" i="1"/>
  <c r="H105" i="1"/>
  <c r="I105" i="1"/>
  <c r="F105" i="1"/>
  <c r="G104" i="1"/>
  <c r="H104" i="1"/>
  <c r="I104" i="1"/>
  <c r="F104" i="1"/>
  <c r="G103" i="1"/>
  <c r="H103" i="1"/>
  <c r="I103" i="1"/>
  <c r="F103" i="1"/>
  <c r="G102" i="1"/>
  <c r="H102" i="1"/>
  <c r="I102" i="1"/>
  <c r="F102" i="1"/>
  <c r="G101" i="1"/>
  <c r="H101" i="1"/>
  <c r="I101" i="1"/>
  <c r="F101" i="1"/>
  <c r="G97" i="1"/>
  <c r="H97" i="1"/>
  <c r="H115" i="1" s="1"/>
  <c r="I97" i="1"/>
  <c r="F97" i="1"/>
  <c r="G96" i="1"/>
  <c r="H96" i="1"/>
  <c r="H114" i="1" s="1"/>
  <c r="I96" i="1"/>
  <c r="F96" i="1"/>
  <c r="G94" i="1"/>
  <c r="G112" i="1" s="1"/>
  <c r="H94" i="1"/>
  <c r="H112" i="1" s="1"/>
  <c r="I94" i="1"/>
  <c r="I112" i="1" s="1"/>
  <c r="F94" i="1"/>
  <c r="F93" i="1"/>
  <c r="F92" i="1"/>
  <c r="G93" i="1"/>
  <c r="G111" i="1" s="1"/>
  <c r="H93" i="1"/>
  <c r="I93" i="1"/>
  <c r="G92" i="1"/>
  <c r="G110" i="1" s="1"/>
  <c r="H92" i="1"/>
  <c r="H110" i="1" s="1"/>
  <c r="I92" i="1"/>
  <c r="G89" i="1"/>
  <c r="H89" i="1"/>
  <c r="I89" i="1"/>
  <c r="F89" i="1"/>
  <c r="F98" i="1" s="1"/>
  <c r="G88" i="1"/>
  <c r="H88" i="1"/>
  <c r="I88" i="1"/>
  <c r="F88" i="1"/>
  <c r="G87" i="1"/>
  <c r="H87" i="1"/>
  <c r="I87" i="1"/>
  <c r="F87" i="1"/>
  <c r="G86" i="1"/>
  <c r="G95" i="1" s="1"/>
  <c r="G113" i="1" s="1"/>
  <c r="H86" i="1"/>
  <c r="H95" i="1" s="1"/>
  <c r="H113" i="1" s="1"/>
  <c r="I86" i="1"/>
  <c r="I95" i="1" s="1"/>
  <c r="I113" i="1" s="1"/>
  <c r="F86" i="1"/>
  <c r="F95" i="1" s="1"/>
  <c r="G85" i="1"/>
  <c r="H85" i="1"/>
  <c r="I85" i="1"/>
  <c r="F85" i="1"/>
  <c r="G84" i="1"/>
  <c r="H84" i="1"/>
  <c r="I84" i="1"/>
  <c r="F84" i="1"/>
  <c r="G83" i="1"/>
  <c r="H83" i="1"/>
  <c r="I83" i="1"/>
  <c r="F83" i="1"/>
  <c r="F82" i="1" s="1"/>
  <c r="G70" i="1"/>
  <c r="H70" i="1"/>
  <c r="I70" i="1"/>
  <c r="F70" i="1"/>
  <c r="G69" i="1"/>
  <c r="H69" i="1"/>
  <c r="I69" i="1"/>
  <c r="F69" i="1"/>
  <c r="G68" i="1"/>
  <c r="H68" i="1"/>
  <c r="I68" i="1"/>
  <c r="F68" i="1"/>
  <c r="G67" i="1"/>
  <c r="H67" i="1"/>
  <c r="I67" i="1"/>
  <c r="F67" i="1"/>
  <c r="G66" i="1"/>
  <c r="H66" i="1"/>
  <c r="I66" i="1"/>
  <c r="F66" i="1"/>
  <c r="G65" i="1"/>
  <c r="H65" i="1"/>
  <c r="I65" i="1"/>
  <c r="F65" i="1"/>
  <c r="G64" i="1"/>
  <c r="H64" i="1"/>
  <c r="I64" i="1"/>
  <c r="F64" i="1"/>
  <c r="F63" i="1" s="1"/>
  <c r="E56" i="1"/>
  <c r="E57" i="1"/>
  <c r="E58" i="1"/>
  <c r="E59" i="1"/>
  <c r="E60" i="1"/>
  <c r="E61" i="1"/>
  <c r="E55" i="1"/>
  <c r="E54" i="1"/>
  <c r="G49" i="1"/>
  <c r="G44" i="1" s="1"/>
  <c r="H49" i="1"/>
  <c r="I49" i="1"/>
  <c r="F49" i="1"/>
  <c r="G48" i="1"/>
  <c r="H48" i="1"/>
  <c r="I48" i="1"/>
  <c r="F48" i="1"/>
  <c r="G47" i="1"/>
  <c r="H47" i="1"/>
  <c r="I47" i="1"/>
  <c r="F47" i="1"/>
  <c r="G46" i="1"/>
  <c r="H46" i="1"/>
  <c r="I46" i="1"/>
  <c r="F46" i="1"/>
  <c r="G45" i="1"/>
  <c r="H45" i="1"/>
  <c r="I45" i="1"/>
  <c r="F45" i="1"/>
  <c r="F35" i="1"/>
  <c r="E36" i="1"/>
  <c r="E37" i="1"/>
  <c r="E38" i="1"/>
  <c r="E39" i="1"/>
  <c r="E40" i="1"/>
  <c r="E41" i="1"/>
  <c r="E42" i="1"/>
  <c r="E35" i="1"/>
  <c r="F25" i="1"/>
  <c r="E26" i="1"/>
  <c r="E27" i="1"/>
  <c r="E28" i="1"/>
  <c r="E29" i="1"/>
  <c r="E16" i="1"/>
  <c r="E17" i="1"/>
  <c r="E18" i="1"/>
  <c r="E19" i="1"/>
  <c r="E20" i="1"/>
  <c r="E21" i="1"/>
  <c r="E22" i="1"/>
  <c r="E23" i="1"/>
  <c r="I111" i="1" l="1"/>
  <c r="E47" i="1"/>
  <c r="I110" i="1"/>
  <c r="H111" i="1"/>
  <c r="H100" i="1"/>
  <c r="E45" i="1"/>
  <c r="E46" i="1"/>
  <c r="E48" i="1"/>
  <c r="E49" i="1"/>
  <c r="E65" i="1"/>
  <c r="E95" i="1"/>
  <c r="E97" i="1"/>
  <c r="E93" i="1"/>
  <c r="F91" i="1"/>
  <c r="E96" i="1"/>
  <c r="G63" i="1"/>
  <c r="G82" i="1"/>
  <c r="I63" i="1"/>
  <c r="I82" i="1"/>
  <c r="F110" i="1"/>
  <c r="F112" i="1"/>
  <c r="E112" i="1" s="1"/>
  <c r="E104" i="1"/>
  <c r="F114" i="1"/>
  <c r="F115" i="1"/>
  <c r="H63" i="1"/>
  <c r="H82" i="1"/>
  <c r="E94" i="1"/>
  <c r="E51" i="1"/>
  <c r="E102" i="1"/>
  <c r="F100" i="1"/>
  <c r="I115" i="1"/>
  <c r="I100" i="1"/>
  <c r="G115" i="1"/>
  <c r="G100" i="1"/>
  <c r="G98" i="1"/>
  <c r="I98" i="1"/>
  <c r="I91" i="1" s="1"/>
  <c r="H98" i="1"/>
  <c r="F116" i="1"/>
  <c r="E50" i="1"/>
  <c r="E103" i="1"/>
  <c r="F111" i="1"/>
  <c r="F113" i="1"/>
  <c r="E113" i="1" s="1"/>
  <c r="E101" i="1"/>
  <c r="E107" i="1"/>
  <c r="G114" i="1"/>
  <c r="I114" i="1"/>
  <c r="I116" i="1"/>
  <c r="E25" i="1"/>
  <c r="E106" i="1"/>
  <c r="E105" i="1"/>
  <c r="E84" i="1"/>
  <c r="E64" i="1"/>
  <c r="E66" i="1"/>
  <c r="E67" i="1"/>
  <c r="E68" i="1"/>
  <c r="E69" i="1"/>
  <c r="E70" i="1"/>
  <c r="E115" i="1" l="1"/>
  <c r="E110" i="1"/>
  <c r="E114" i="1"/>
  <c r="E111" i="1"/>
  <c r="H116" i="1"/>
  <c r="H91" i="1"/>
  <c r="G116" i="1"/>
  <c r="G91" i="1"/>
  <c r="E98" i="1"/>
  <c r="E63" i="1"/>
  <c r="E116" i="1" l="1"/>
  <c r="E88" i="1"/>
  <c r="E87" i="1"/>
  <c r="E86" i="1"/>
  <c r="E89" i="1"/>
  <c r="E85" i="1"/>
  <c r="H109" i="1"/>
  <c r="E92" i="1"/>
  <c r="E91" i="1" l="1"/>
  <c r="F109" i="1" l="1"/>
  <c r="I109" i="1"/>
  <c r="G109" i="1"/>
  <c r="E109" i="1" l="1"/>
  <c r="E100" i="1"/>
  <c r="E44" i="1"/>
  <c r="E83" i="1" l="1"/>
  <c r="E80" i="1" l="1"/>
  <c r="E82" i="1"/>
  <c r="E79" i="1" l="1"/>
  <c r="E78" i="1" l="1"/>
  <c r="E77" i="1" l="1"/>
  <c r="E76" i="1" l="1"/>
  <c r="E75" i="1" l="1"/>
  <c r="E73" i="1" l="1"/>
  <c r="E74" i="1"/>
</calcChain>
</file>

<file path=xl/sharedStrings.xml><?xml version="1.0" encoding="utf-8"?>
<sst xmlns="http://schemas.openxmlformats.org/spreadsheetml/2006/main" count="58" uniqueCount="44">
  <si>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</si>
  <si>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</si>
  <si>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</si>
  <si>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</si>
  <si>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</si>
  <si>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</si>
  <si>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</si>
  <si>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</si>
  <si>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</si>
  <si>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</si>
  <si>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</si>
  <si>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</si>
  <si>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</si>
  <si>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</si>
  <si>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</si>
  <si>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</si>
  <si>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</si>
  <si>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</si>
  <si>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</si>
  <si>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Наименование мероприятия, подпрограммы, государственной программы Иркутской области</t>
  </si>
  <si>
    <t>1.1.</t>
  </si>
  <si>
    <t>1.2.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</si>
  <si>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</si>
  <si>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2.1.</t>
  </si>
  <si>
    <t>к постановлению администрации города</t>
  </si>
  <si>
    <t>Усолье-Сибирское</t>
  </si>
  <si>
    <t>на 2019-2026 годы</t>
  </si>
  <si>
    <t xml:space="preserve">"Совершенствование муниципального регулирования" на 2019-2026 годы 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</si>
  <si>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</si>
  <si>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2019-2026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</si>
  <si>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 
подпрограммы 4 "Совершенствование муниципального управления города Усилье-Сибирское"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</si>
  <si>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</si>
  <si>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</si>
  <si>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Основное мероприятие 3.1.17 Приобретение подвижного состава пассажирского транспорта общего пользования на 2019-2026 годы 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</si>
  <si>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Основное мероприятие 4.16 Поощрение муниципальных управленческих команд  подпрограммы 4 "Совершенствование муниципального управления города Усолье-Сибирское" на 2019-2026 годы</t>
  </si>
  <si>
    <t xml:space="preserve">Государственная программа Иркутской области "Экономическое развитие и инновационная экономика" на 2019-2025 годы, 
Государственная программа Иркутской области "Экономическое развитие и инновационная экономика" на 2024-2030 годы 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</si>
  <si>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</si>
  <si>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1.3.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</si>
  <si>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</si>
  <si>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t>Государственная программа Иркутской области "Развитие транспортного комплекса Иркутской области" на 2019-2025 годы</t>
  </si>
  <si>
    <r>
      <t>Иной межбюджетный трансферт, имеющий целевое назначение на реализацию мероприятий по приобретению подвижного состава пассажирского транспорта общего пользования</t>
    </r>
    <r>
      <rPr>
        <i/>
        <sz val="10"/>
        <color theme="1"/>
        <rFont val="Times New Roman"/>
        <family val="1"/>
        <charset val="204"/>
      </rPr>
      <t xml:space="preserve"> основного мероприятия </t>
    </r>
    <r>
      <rPr>
        <sz val="10"/>
        <color theme="1"/>
        <rFont val="Times New Roman"/>
        <family val="1"/>
        <charset val="204"/>
      </rPr>
      <t>Обеспечение реализации государственной политики в сфере управления транспортным комплексом Иркутской области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"Обеспечение реализации государственной политики в сфере управления транспортным комплексом Иркутской области" на 2019-2025 годы</t>
    </r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</si>
  <si>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2019-2025 годы</t>
    </r>
  </si>
  <si>
    <t>от _____________2024 № __________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</si>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</sst>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" fontId="1" fillId="0" borderId="2" xfId="0" applyNumberFormat="1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16" fontId="1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topLeftCell="A103" zoomScale="90" zoomScaleNormal="90" workbookViewId="0">
      <selection activeCell="G33" sqref="G33"/>
    </sheetView>
  </sheetViews>
  <sheetFormatPr defaultRowHeight="14.4" x14ac:dyDescent="0.3"/>
  <cols>
    <col min="1" max="1" width="5.33203125" customWidth="1"/>
    <col min="2" max="2" width="30.44140625" customWidth="1"/>
    <col min="3" max="3" width="32.33203125" customWidth="1"/>
    <col min="4" max="4" width="9.109375" customWidth="1"/>
    <col min="5" max="5" width="14.33203125" style="6" customWidth="1"/>
    <col min="6" max="6" width="11.88671875" style="6" customWidth="1"/>
    <col min="7" max="7" width="13.109375" style="6" customWidth="1"/>
    <col min="8" max="8" width="10.44140625" style="6" customWidth="1"/>
    <col min="9" max="9" width="12.44140625" style="6" customWidth="1"/>
  </cols>
  <sheetData>
    <row r="1" spans="1:14" x14ac:dyDescent="0.3">
      <c r="F1" s="34" t="s">
        <v>43</v>
      </c>
      <c r="G1" s="34"/>
      <c r="H1" s="34"/>
      <c r="I1" s="34"/>
    </row>
    <row r="2" spans="1:14" x14ac:dyDescent="0.3">
      <c r="F2" s="34" t="s">
        <v>24</v>
      </c>
      <c r="G2" s="34"/>
      <c r="H2" s="34"/>
      <c r="I2" s="34"/>
    </row>
    <row r="3" spans="1:14" x14ac:dyDescent="0.3">
      <c r="F3" s="34" t="s">
        <v>25</v>
      </c>
      <c r="G3" s="34"/>
      <c r="H3" s="34"/>
      <c r="I3" s="34"/>
    </row>
    <row r="4" spans="1:14" x14ac:dyDescent="0.3">
      <c r="F4" s="34" t="s">
        <v>42</v>
      </c>
      <c r="G4" s="34"/>
      <c r="H4" s="34"/>
      <c r="I4" s="34"/>
    </row>
    <row r="5" spans="1:14" ht="15.75" customHeight="1" x14ac:dyDescent="0.3">
      <c r="A5" s="1"/>
      <c r="B5" s="1"/>
      <c r="C5" s="1"/>
      <c r="D5" s="1"/>
      <c r="E5" s="12"/>
      <c r="F5" s="12"/>
      <c r="G5" s="35"/>
      <c r="H5" s="35"/>
      <c r="I5" s="35"/>
      <c r="J5" s="4"/>
      <c r="K5" s="4"/>
      <c r="L5" s="4"/>
      <c r="M5" s="4"/>
      <c r="N5" s="4"/>
    </row>
    <row r="6" spans="1:14" ht="15.6" x14ac:dyDescent="0.3">
      <c r="A6" s="4"/>
      <c r="B6" s="4"/>
      <c r="C6" s="4"/>
      <c r="D6" s="4"/>
      <c r="E6" s="13"/>
      <c r="F6" s="13"/>
      <c r="G6" s="35" t="s">
        <v>0</v>
      </c>
      <c r="H6" s="35"/>
      <c r="I6" s="35"/>
      <c r="J6" s="3"/>
    </row>
    <row r="7" spans="1:14" ht="15.75" customHeight="1" x14ac:dyDescent="0.3">
      <c r="A7" s="1"/>
      <c r="B7" s="1"/>
      <c r="C7" s="1"/>
      <c r="D7" s="1"/>
      <c r="E7" s="35" t="s">
        <v>1</v>
      </c>
      <c r="F7" s="35"/>
      <c r="G7" s="35"/>
      <c r="H7" s="35"/>
      <c r="I7" s="35"/>
      <c r="J7" s="4"/>
      <c r="K7" s="4"/>
      <c r="L7" s="4"/>
      <c r="M7" s="4"/>
      <c r="N7" s="4"/>
    </row>
    <row r="8" spans="1:14" ht="15.75" customHeight="1" x14ac:dyDescent="0.3">
      <c r="A8" s="1"/>
      <c r="B8" s="1"/>
      <c r="C8" s="39" t="s">
        <v>2</v>
      </c>
      <c r="D8" s="39"/>
      <c r="E8" s="39"/>
      <c r="F8" s="39"/>
      <c r="G8" s="39"/>
      <c r="H8" s="39"/>
      <c r="I8" s="39"/>
      <c r="J8" s="2"/>
      <c r="K8" s="2"/>
      <c r="L8" s="2"/>
      <c r="M8" s="2"/>
      <c r="N8" s="2"/>
    </row>
    <row r="9" spans="1:14" ht="15.75" customHeight="1" x14ac:dyDescent="0.3">
      <c r="A9" s="1"/>
      <c r="B9" s="1"/>
      <c r="C9" s="1"/>
      <c r="D9" s="1"/>
      <c r="E9" s="12"/>
      <c r="F9" s="35" t="s">
        <v>26</v>
      </c>
      <c r="G9" s="35"/>
      <c r="H9" s="35"/>
      <c r="I9" s="35"/>
      <c r="J9" s="4"/>
      <c r="K9" s="4"/>
      <c r="L9" s="4"/>
      <c r="M9" s="4"/>
      <c r="N9" s="4"/>
    </row>
    <row r="10" spans="1:14" ht="15.6" x14ac:dyDescent="0.3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3">
      <c r="A11" s="36" t="s">
        <v>3</v>
      </c>
      <c r="B11" s="36"/>
      <c r="C11" s="36"/>
      <c r="D11" s="36"/>
      <c r="E11" s="36"/>
      <c r="F11" s="36"/>
      <c r="G11" s="36"/>
      <c r="H11" s="36"/>
      <c r="I11" s="36"/>
      <c r="J11" s="9"/>
      <c r="K11" s="9"/>
      <c r="L11" s="9"/>
      <c r="M11" s="9"/>
      <c r="N11" s="9"/>
    </row>
    <row r="12" spans="1:14" ht="15.75" customHeight="1" x14ac:dyDescent="0.3">
      <c r="A12" s="37" t="s">
        <v>27</v>
      </c>
      <c r="B12" s="37"/>
      <c r="C12" s="37"/>
      <c r="D12" s="37"/>
      <c r="E12" s="37"/>
      <c r="F12" s="37"/>
      <c r="G12" s="37"/>
      <c r="H12" s="37"/>
      <c r="I12" s="37"/>
      <c r="J12" s="10"/>
      <c r="K12" s="10"/>
      <c r="L12" s="10"/>
      <c r="M12" s="10"/>
      <c r="N12" s="10"/>
    </row>
    <row r="13" spans="1:14" ht="15.75" customHeight="1" x14ac:dyDescent="0.3">
      <c r="A13" s="38" t="s">
        <v>4</v>
      </c>
      <c r="B13" s="38"/>
      <c r="C13" s="38"/>
      <c r="D13" s="38"/>
      <c r="E13" s="38"/>
      <c r="F13" s="38"/>
      <c r="G13" s="38"/>
      <c r="H13" s="38"/>
      <c r="I13" s="38"/>
      <c r="J13" s="11"/>
      <c r="K13" s="11"/>
      <c r="L13" s="11"/>
      <c r="M13" s="11"/>
      <c r="N13" s="11"/>
    </row>
    <row r="14" spans="1:14" ht="76.5" customHeight="1" x14ac:dyDescent="0.3">
      <c r="A14" s="18" t="s">
        <v>5</v>
      </c>
      <c r="B14" s="18" t="s">
        <v>19</v>
      </c>
      <c r="C14" s="18" t="s">
        <v>6</v>
      </c>
      <c r="D14" s="18" t="s">
        <v>7</v>
      </c>
      <c r="E14" s="19" t="s">
        <v>8</v>
      </c>
      <c r="F14" s="19" t="s">
        <v>9</v>
      </c>
      <c r="G14" s="19" t="s">
        <v>10</v>
      </c>
      <c r="H14" s="19" t="s">
        <v>11</v>
      </c>
      <c r="I14" s="19" t="s">
        <v>12</v>
      </c>
      <c r="J14" s="17"/>
    </row>
    <row r="15" spans="1:14" ht="32.25" customHeight="1" x14ac:dyDescent="0.3">
      <c r="A15" s="18">
        <v>1</v>
      </c>
      <c r="B15" s="41" t="s">
        <v>35</v>
      </c>
      <c r="C15" s="41"/>
      <c r="D15" s="41"/>
      <c r="E15" s="41"/>
      <c r="F15" s="41"/>
      <c r="G15" s="41"/>
      <c r="H15" s="41"/>
      <c r="I15" s="41"/>
      <c r="J15" s="8"/>
      <c r="K15" s="16"/>
    </row>
    <row r="16" spans="1:14" ht="21.9" customHeight="1" x14ac:dyDescent="0.3">
      <c r="A16" s="30" t="s">
        <v>20</v>
      </c>
      <c r="B16" s="31" t="s">
        <v>41</v>
      </c>
      <c r="C16" s="31" t="s">
        <v>28</v>
      </c>
      <c r="D16" s="23" t="s">
        <v>13</v>
      </c>
      <c r="E16" s="20">
        <f>F16+G16+H16+I16</f>
        <v>4105869</v>
      </c>
      <c r="F16" s="21">
        <f>SUM(F17:F24)</f>
        <v>0</v>
      </c>
      <c r="G16" s="21">
        <f>SUM(G17:G24)</f>
        <v>3572105.89</v>
      </c>
      <c r="H16" s="21">
        <f t="shared" ref="H16:I16" si="0">SUM(H17:H24)</f>
        <v>0</v>
      </c>
      <c r="I16" s="21">
        <f t="shared" si="0"/>
        <v>533763.11</v>
      </c>
      <c r="J16" s="3"/>
    </row>
    <row r="17" spans="1:10" ht="21.9" customHeight="1" x14ac:dyDescent="0.3">
      <c r="A17" s="28"/>
      <c r="B17" s="32"/>
      <c r="C17" s="32"/>
      <c r="D17" s="22">
        <v>2019</v>
      </c>
      <c r="E17" s="20">
        <f t="shared" ref="E17:E24" si="1">F17+G17+H17+I17</f>
        <v>4105869</v>
      </c>
      <c r="F17" s="20">
        <v>0</v>
      </c>
      <c r="G17" s="20">
        <v>3572105.89</v>
      </c>
      <c r="H17" s="20">
        <v>0</v>
      </c>
      <c r="I17" s="20">
        <v>533763.11</v>
      </c>
      <c r="J17" s="3"/>
    </row>
    <row r="18" spans="1:10" ht="21.9" customHeight="1" x14ac:dyDescent="0.3">
      <c r="A18" s="28"/>
      <c r="B18" s="32"/>
      <c r="C18" s="32"/>
      <c r="D18" s="22">
        <v>2020</v>
      </c>
      <c r="E18" s="20">
        <f t="shared" si="1"/>
        <v>0</v>
      </c>
      <c r="F18" s="20">
        <v>0</v>
      </c>
      <c r="G18" s="20">
        <v>0</v>
      </c>
      <c r="H18" s="20">
        <v>0</v>
      </c>
      <c r="I18" s="20">
        <v>0</v>
      </c>
      <c r="J18" s="3"/>
    </row>
    <row r="19" spans="1:10" ht="21.9" customHeight="1" x14ac:dyDescent="0.3">
      <c r="A19" s="28"/>
      <c r="B19" s="32"/>
      <c r="C19" s="32"/>
      <c r="D19" s="22">
        <v>2021</v>
      </c>
      <c r="E19" s="20">
        <f t="shared" si="1"/>
        <v>0</v>
      </c>
      <c r="F19" s="20">
        <v>0</v>
      </c>
      <c r="G19" s="20">
        <v>0</v>
      </c>
      <c r="H19" s="20">
        <v>0</v>
      </c>
      <c r="I19" s="20">
        <v>0</v>
      </c>
      <c r="J19" s="3"/>
    </row>
    <row r="20" spans="1:10" ht="21.9" customHeight="1" x14ac:dyDescent="0.3">
      <c r="A20" s="28"/>
      <c r="B20" s="32"/>
      <c r="C20" s="32"/>
      <c r="D20" s="22">
        <v>2022</v>
      </c>
      <c r="E20" s="20">
        <f t="shared" si="1"/>
        <v>0</v>
      </c>
      <c r="F20" s="20">
        <v>0</v>
      </c>
      <c r="G20" s="20">
        <v>0</v>
      </c>
      <c r="H20" s="20">
        <v>0</v>
      </c>
      <c r="I20" s="20">
        <v>0</v>
      </c>
      <c r="J20" s="3"/>
    </row>
    <row r="21" spans="1:10" ht="21.9" customHeight="1" x14ac:dyDescent="0.3">
      <c r="A21" s="28"/>
      <c r="B21" s="32"/>
      <c r="C21" s="32"/>
      <c r="D21" s="22">
        <v>2023</v>
      </c>
      <c r="E21" s="20">
        <f t="shared" si="1"/>
        <v>0</v>
      </c>
      <c r="F21" s="20">
        <v>0</v>
      </c>
      <c r="G21" s="20">
        <v>0</v>
      </c>
      <c r="H21" s="20">
        <v>0</v>
      </c>
      <c r="I21" s="20">
        <v>0</v>
      </c>
      <c r="J21" s="3"/>
    </row>
    <row r="22" spans="1:10" ht="21.9" customHeight="1" x14ac:dyDescent="0.3">
      <c r="A22" s="28"/>
      <c r="B22" s="32"/>
      <c r="C22" s="32"/>
      <c r="D22" s="22">
        <v>2024</v>
      </c>
      <c r="E22" s="20">
        <f t="shared" si="1"/>
        <v>0</v>
      </c>
      <c r="F22" s="20">
        <v>0</v>
      </c>
      <c r="G22" s="20">
        <v>0</v>
      </c>
      <c r="H22" s="20">
        <v>0</v>
      </c>
      <c r="I22" s="20">
        <v>0</v>
      </c>
      <c r="J22" s="3"/>
    </row>
    <row r="23" spans="1:10" ht="21.9" customHeight="1" x14ac:dyDescent="0.3">
      <c r="A23" s="28"/>
      <c r="B23" s="32"/>
      <c r="C23" s="32"/>
      <c r="D23" s="22">
        <v>2025</v>
      </c>
      <c r="E23" s="20">
        <f t="shared" si="1"/>
        <v>0</v>
      </c>
      <c r="F23" s="20">
        <v>0</v>
      </c>
      <c r="G23" s="20">
        <v>0</v>
      </c>
      <c r="H23" s="20">
        <v>0</v>
      </c>
      <c r="I23" s="20">
        <v>0</v>
      </c>
      <c r="J23" s="3"/>
    </row>
    <row r="24" spans="1:10" ht="21.9" customHeight="1" x14ac:dyDescent="0.3">
      <c r="A24" s="28"/>
      <c r="B24" s="32"/>
      <c r="C24" s="33"/>
      <c r="D24" s="26">
        <v>2026</v>
      </c>
      <c r="E24" s="20">
        <f t="shared" si="1"/>
        <v>0</v>
      </c>
      <c r="F24" s="20">
        <v>0</v>
      </c>
      <c r="G24" s="20">
        <v>0</v>
      </c>
      <c r="H24" s="20">
        <v>0</v>
      </c>
      <c r="I24" s="20">
        <v>0</v>
      </c>
      <c r="J24" s="3"/>
    </row>
    <row r="25" spans="1:10" ht="21.9" customHeight="1" x14ac:dyDescent="0.3">
      <c r="A25" s="28"/>
      <c r="B25" s="32"/>
      <c r="C25" s="31" t="s">
        <v>29</v>
      </c>
      <c r="D25" s="23" t="s">
        <v>13</v>
      </c>
      <c r="E25" s="21">
        <f>F25+G25+H25+I25</f>
        <v>0</v>
      </c>
      <c r="F25" s="21">
        <f>SUM(F26:F30)</f>
        <v>0</v>
      </c>
      <c r="G25" s="21">
        <f>SUM(G26:G30)</f>
        <v>0</v>
      </c>
      <c r="H25" s="21">
        <f>SUM(H26:H30)</f>
        <v>0</v>
      </c>
      <c r="I25" s="21">
        <f>SUM(I26:I30)</f>
        <v>0</v>
      </c>
      <c r="J25" s="3"/>
    </row>
    <row r="26" spans="1:10" ht="21.9" customHeight="1" x14ac:dyDescent="0.3">
      <c r="A26" s="28"/>
      <c r="B26" s="32"/>
      <c r="C26" s="32"/>
      <c r="D26" s="22">
        <v>2019</v>
      </c>
      <c r="E26" s="20">
        <f t="shared" ref="E26:E29" si="2">F26+G26+H26+I26</f>
        <v>0</v>
      </c>
      <c r="F26" s="20">
        <v>0</v>
      </c>
      <c r="G26" s="20">
        <v>0</v>
      </c>
      <c r="H26" s="20">
        <v>0</v>
      </c>
      <c r="I26" s="20">
        <v>0</v>
      </c>
      <c r="J26" s="3"/>
    </row>
    <row r="27" spans="1:10" ht="21.9" customHeight="1" x14ac:dyDescent="0.3">
      <c r="A27" s="28"/>
      <c r="B27" s="32"/>
      <c r="C27" s="32"/>
      <c r="D27" s="22">
        <v>2020</v>
      </c>
      <c r="E27" s="20">
        <f t="shared" si="2"/>
        <v>0</v>
      </c>
      <c r="F27" s="20">
        <v>0</v>
      </c>
      <c r="G27" s="20">
        <v>0</v>
      </c>
      <c r="H27" s="20">
        <v>0</v>
      </c>
      <c r="I27" s="20">
        <v>0</v>
      </c>
      <c r="J27" s="3"/>
    </row>
    <row r="28" spans="1:10" ht="21.9" customHeight="1" x14ac:dyDescent="0.3">
      <c r="A28" s="28"/>
      <c r="B28" s="32"/>
      <c r="C28" s="32"/>
      <c r="D28" s="22">
        <v>2021</v>
      </c>
      <c r="E28" s="20">
        <f t="shared" si="2"/>
        <v>0</v>
      </c>
      <c r="F28" s="20">
        <v>0</v>
      </c>
      <c r="G28" s="20">
        <v>0</v>
      </c>
      <c r="H28" s="20">
        <v>0</v>
      </c>
      <c r="I28" s="20">
        <v>0</v>
      </c>
      <c r="J28" s="3"/>
    </row>
    <row r="29" spans="1:10" ht="21.9" customHeight="1" x14ac:dyDescent="0.3">
      <c r="A29" s="28"/>
      <c r="B29" s="32"/>
      <c r="C29" s="32"/>
      <c r="D29" s="22">
        <v>2022</v>
      </c>
      <c r="E29" s="20">
        <f t="shared" si="2"/>
        <v>0</v>
      </c>
      <c r="F29" s="20">
        <v>0</v>
      </c>
      <c r="G29" s="20">
        <v>0</v>
      </c>
      <c r="H29" s="20">
        <v>0</v>
      </c>
      <c r="I29" s="20">
        <v>0</v>
      </c>
      <c r="J29" s="3"/>
    </row>
    <row r="30" spans="1:10" ht="21.9" customHeight="1" x14ac:dyDescent="0.3">
      <c r="A30" s="28"/>
      <c r="B30" s="32"/>
      <c r="C30" s="32"/>
      <c r="D30" s="22">
        <v>2023</v>
      </c>
      <c r="E30" s="20">
        <f>F30+G30+H30+I30</f>
        <v>0</v>
      </c>
      <c r="F30" s="20">
        <v>0</v>
      </c>
      <c r="G30" s="20">
        <v>0</v>
      </c>
      <c r="H30" s="20">
        <v>0</v>
      </c>
      <c r="I30" s="20">
        <v>0</v>
      </c>
      <c r="J30" s="3"/>
    </row>
    <row r="31" spans="1:10" ht="35.1" customHeight="1" x14ac:dyDescent="0.3">
      <c r="A31" s="28" t="s">
        <v>21</v>
      </c>
      <c r="B31" s="31" t="s">
        <v>36</v>
      </c>
      <c r="C31" s="31" t="s">
        <v>29</v>
      </c>
      <c r="D31" s="27" t="s">
        <v>13</v>
      </c>
      <c r="E31" s="21">
        <f>F31+G31+H31+I31</f>
        <v>32000000</v>
      </c>
      <c r="F31" s="21">
        <f>F32+F33+F34</f>
        <v>0</v>
      </c>
      <c r="G31" s="21">
        <f t="shared" ref="G31:I31" si="3">G32+G33+G34</f>
        <v>30000000</v>
      </c>
      <c r="H31" s="21">
        <f t="shared" si="3"/>
        <v>0</v>
      </c>
      <c r="I31" s="21">
        <f t="shared" si="3"/>
        <v>2000000</v>
      </c>
      <c r="J31" s="3"/>
    </row>
    <row r="32" spans="1:10" ht="35.1" customHeight="1" x14ac:dyDescent="0.3">
      <c r="A32" s="28"/>
      <c r="B32" s="32"/>
      <c r="C32" s="32"/>
      <c r="D32" s="26">
        <v>2024</v>
      </c>
      <c r="E32" s="20">
        <f>F32+G32+H32+I32</f>
        <v>0</v>
      </c>
      <c r="F32" s="20">
        <v>0</v>
      </c>
      <c r="G32" s="20">
        <v>0</v>
      </c>
      <c r="H32" s="20">
        <v>0</v>
      </c>
      <c r="I32" s="20">
        <v>0</v>
      </c>
      <c r="J32" s="3"/>
    </row>
    <row r="33" spans="1:10" ht="35.1" customHeight="1" x14ac:dyDescent="0.3">
      <c r="A33" s="28"/>
      <c r="B33" s="32"/>
      <c r="C33" s="32"/>
      <c r="D33" s="26">
        <v>2025</v>
      </c>
      <c r="E33" s="20">
        <f t="shared" ref="E33:E34" si="4">F33+G33+H33+I33</f>
        <v>16000000</v>
      </c>
      <c r="F33" s="20">
        <v>0</v>
      </c>
      <c r="G33" s="20">
        <v>15000000</v>
      </c>
      <c r="H33" s="20">
        <v>0</v>
      </c>
      <c r="I33" s="20">
        <v>1000000</v>
      </c>
      <c r="J33" s="3"/>
    </row>
    <row r="34" spans="1:10" ht="35.1" customHeight="1" x14ac:dyDescent="0.3">
      <c r="A34" s="29"/>
      <c r="B34" s="32"/>
      <c r="C34" s="32"/>
      <c r="D34" s="26">
        <v>2026</v>
      </c>
      <c r="E34" s="20">
        <f t="shared" si="4"/>
        <v>16000000</v>
      </c>
      <c r="F34" s="20">
        <v>0</v>
      </c>
      <c r="G34" s="20">
        <v>15000000</v>
      </c>
      <c r="H34" s="20">
        <v>0</v>
      </c>
      <c r="I34" s="20">
        <v>1000000</v>
      </c>
      <c r="J34" s="3"/>
    </row>
    <row r="35" spans="1:10" ht="20.100000000000001" customHeight="1" x14ac:dyDescent="0.3">
      <c r="A35" s="43" t="s">
        <v>37</v>
      </c>
      <c r="B35" s="31" t="s">
        <v>14</v>
      </c>
      <c r="C35" s="31" t="s">
        <v>34</v>
      </c>
      <c r="D35" s="23" t="s">
        <v>13</v>
      </c>
      <c r="E35" s="21">
        <f>F35+G35+H35+I35</f>
        <v>9495200</v>
      </c>
      <c r="F35" s="21">
        <f>SUM(F36:F42)</f>
        <v>0</v>
      </c>
      <c r="G35" s="21">
        <f>SUM(G36:G43)</f>
        <v>9495200</v>
      </c>
      <c r="H35" s="21">
        <f t="shared" ref="H35:I35" si="5">SUM(H36:H43)</f>
        <v>0</v>
      </c>
      <c r="I35" s="21">
        <f t="shared" si="5"/>
        <v>0</v>
      </c>
      <c r="J35" s="3"/>
    </row>
    <row r="36" spans="1:10" ht="20.100000000000001" customHeight="1" x14ac:dyDescent="0.3">
      <c r="A36" s="44"/>
      <c r="B36" s="32"/>
      <c r="C36" s="32"/>
      <c r="D36" s="22">
        <v>2019</v>
      </c>
      <c r="E36" s="20">
        <f t="shared" ref="E36:E43" si="6">F36+G36+H36+I36</f>
        <v>0</v>
      </c>
      <c r="F36" s="20">
        <v>0</v>
      </c>
      <c r="G36" s="20">
        <v>0</v>
      </c>
      <c r="H36" s="20">
        <v>0</v>
      </c>
      <c r="I36" s="20">
        <v>0</v>
      </c>
      <c r="J36" s="3"/>
    </row>
    <row r="37" spans="1:10" ht="20.100000000000001" customHeight="1" x14ac:dyDescent="0.3">
      <c r="A37" s="44"/>
      <c r="B37" s="32"/>
      <c r="C37" s="32"/>
      <c r="D37" s="22">
        <v>2020</v>
      </c>
      <c r="E37" s="20">
        <f t="shared" si="6"/>
        <v>0</v>
      </c>
      <c r="F37" s="20">
        <v>0</v>
      </c>
      <c r="G37" s="20">
        <v>0</v>
      </c>
      <c r="H37" s="20">
        <v>0</v>
      </c>
      <c r="I37" s="20">
        <v>0</v>
      </c>
      <c r="J37" s="3"/>
    </row>
    <row r="38" spans="1:10" ht="20.100000000000001" customHeight="1" x14ac:dyDescent="0.3">
      <c r="A38" s="44"/>
      <c r="B38" s="32"/>
      <c r="C38" s="32"/>
      <c r="D38" s="22">
        <v>2021</v>
      </c>
      <c r="E38" s="20">
        <f t="shared" si="6"/>
        <v>4237300</v>
      </c>
      <c r="F38" s="20">
        <v>0</v>
      </c>
      <c r="G38" s="20">
        <v>4237300</v>
      </c>
      <c r="H38" s="20">
        <v>0</v>
      </c>
      <c r="I38" s="20">
        <v>0</v>
      </c>
      <c r="J38" s="3"/>
    </row>
    <row r="39" spans="1:10" ht="20.100000000000001" customHeight="1" x14ac:dyDescent="0.3">
      <c r="A39" s="44"/>
      <c r="B39" s="32"/>
      <c r="C39" s="32"/>
      <c r="D39" s="22">
        <v>2022</v>
      </c>
      <c r="E39" s="20">
        <f t="shared" si="6"/>
        <v>0</v>
      </c>
      <c r="F39" s="20">
        <v>0</v>
      </c>
      <c r="G39" s="20">
        <v>0</v>
      </c>
      <c r="H39" s="20">
        <v>0</v>
      </c>
      <c r="I39" s="20">
        <v>0</v>
      </c>
      <c r="J39" s="3"/>
    </row>
    <row r="40" spans="1:10" ht="20.100000000000001" customHeight="1" x14ac:dyDescent="0.3">
      <c r="A40" s="44"/>
      <c r="B40" s="32"/>
      <c r="C40" s="32"/>
      <c r="D40" s="22">
        <v>2023</v>
      </c>
      <c r="E40" s="20">
        <f t="shared" si="6"/>
        <v>5257900</v>
      </c>
      <c r="F40" s="20">
        <v>0</v>
      </c>
      <c r="G40" s="20">
        <v>5257900</v>
      </c>
      <c r="H40" s="20">
        <v>0</v>
      </c>
      <c r="I40" s="20">
        <v>0</v>
      </c>
      <c r="J40" s="3"/>
    </row>
    <row r="41" spans="1:10" ht="20.100000000000001" customHeight="1" x14ac:dyDescent="0.3">
      <c r="A41" s="44"/>
      <c r="B41" s="32"/>
      <c r="C41" s="32"/>
      <c r="D41" s="22">
        <v>2024</v>
      </c>
      <c r="E41" s="20">
        <f t="shared" si="6"/>
        <v>0</v>
      </c>
      <c r="F41" s="20">
        <v>0</v>
      </c>
      <c r="G41" s="20">
        <v>0</v>
      </c>
      <c r="H41" s="20">
        <v>0</v>
      </c>
      <c r="I41" s="20">
        <v>0</v>
      </c>
      <c r="J41" s="3"/>
    </row>
    <row r="42" spans="1:10" ht="20.100000000000001" customHeight="1" x14ac:dyDescent="0.3">
      <c r="A42" s="44"/>
      <c r="B42" s="32"/>
      <c r="C42" s="32"/>
      <c r="D42" s="22">
        <v>2025</v>
      </c>
      <c r="E42" s="20">
        <f t="shared" si="6"/>
        <v>0</v>
      </c>
      <c r="F42" s="20">
        <v>0</v>
      </c>
      <c r="G42" s="20">
        <v>0</v>
      </c>
      <c r="H42" s="20">
        <v>0</v>
      </c>
      <c r="I42" s="20">
        <v>0</v>
      </c>
      <c r="J42" s="3"/>
    </row>
    <row r="43" spans="1:10" ht="20.100000000000001" customHeight="1" x14ac:dyDescent="0.3">
      <c r="A43" s="45"/>
      <c r="B43" s="33"/>
      <c r="C43" s="33"/>
      <c r="D43" s="26">
        <v>2026</v>
      </c>
      <c r="E43" s="20">
        <f t="shared" si="6"/>
        <v>0</v>
      </c>
      <c r="F43" s="20">
        <v>0</v>
      </c>
      <c r="G43" s="20">
        <v>0</v>
      </c>
      <c r="H43" s="20">
        <v>0</v>
      </c>
      <c r="I43" s="20">
        <v>0</v>
      </c>
      <c r="J43" s="3"/>
    </row>
    <row r="44" spans="1:10" ht="20.100000000000001" customHeight="1" x14ac:dyDescent="0.3">
      <c r="A44" s="46" t="s">
        <v>15</v>
      </c>
      <c r="B44" s="47"/>
      <c r="C44" s="48"/>
      <c r="D44" s="23" t="s">
        <v>13</v>
      </c>
      <c r="E44" s="21">
        <f>F44+G44+H44+I44</f>
        <v>45601069</v>
      </c>
      <c r="F44" s="21">
        <f>SUM(F45:F52)</f>
        <v>0</v>
      </c>
      <c r="G44" s="21">
        <f t="shared" ref="G44:I44" si="7">SUM(G45:G52)</f>
        <v>43067305.890000001</v>
      </c>
      <c r="H44" s="21">
        <f t="shared" si="7"/>
        <v>0</v>
      </c>
      <c r="I44" s="21">
        <f t="shared" si="7"/>
        <v>2533763.11</v>
      </c>
      <c r="J44" s="3"/>
    </row>
    <row r="45" spans="1:10" ht="20.100000000000001" customHeight="1" x14ac:dyDescent="0.3">
      <c r="A45" s="49"/>
      <c r="B45" s="50"/>
      <c r="C45" s="51"/>
      <c r="D45" s="22">
        <v>2019</v>
      </c>
      <c r="E45" s="20">
        <f>F45+G45+H45+I45</f>
        <v>4105869</v>
      </c>
      <c r="F45" s="20">
        <f t="shared" ref="F45:I49" si="8">F17+F26+F36</f>
        <v>0</v>
      </c>
      <c r="G45" s="20">
        <f t="shared" si="8"/>
        <v>3572105.89</v>
      </c>
      <c r="H45" s="20">
        <f t="shared" si="8"/>
        <v>0</v>
      </c>
      <c r="I45" s="20">
        <f t="shared" si="8"/>
        <v>533763.11</v>
      </c>
      <c r="J45" s="3"/>
    </row>
    <row r="46" spans="1:10" ht="20.100000000000001" customHeight="1" x14ac:dyDescent="0.3">
      <c r="A46" s="49"/>
      <c r="B46" s="50"/>
      <c r="C46" s="51"/>
      <c r="D46" s="22">
        <v>2020</v>
      </c>
      <c r="E46" s="20">
        <f t="shared" ref="E46:E52" si="9">F46+G46+H46+I46</f>
        <v>0</v>
      </c>
      <c r="F46" s="20">
        <f t="shared" si="8"/>
        <v>0</v>
      </c>
      <c r="G46" s="20">
        <f t="shared" si="8"/>
        <v>0</v>
      </c>
      <c r="H46" s="20">
        <f t="shared" si="8"/>
        <v>0</v>
      </c>
      <c r="I46" s="20">
        <f t="shared" si="8"/>
        <v>0</v>
      </c>
      <c r="J46" s="3"/>
    </row>
    <row r="47" spans="1:10" ht="20.100000000000001" customHeight="1" x14ac:dyDescent="0.3">
      <c r="A47" s="49"/>
      <c r="B47" s="50"/>
      <c r="C47" s="51"/>
      <c r="D47" s="22">
        <v>2021</v>
      </c>
      <c r="E47" s="20">
        <f t="shared" si="9"/>
        <v>4237300</v>
      </c>
      <c r="F47" s="20">
        <f t="shared" si="8"/>
        <v>0</v>
      </c>
      <c r="G47" s="20">
        <f t="shared" si="8"/>
        <v>4237300</v>
      </c>
      <c r="H47" s="20">
        <f t="shared" si="8"/>
        <v>0</v>
      </c>
      <c r="I47" s="20">
        <f t="shared" si="8"/>
        <v>0</v>
      </c>
      <c r="J47" s="3"/>
    </row>
    <row r="48" spans="1:10" ht="20.100000000000001" customHeight="1" x14ac:dyDescent="0.3">
      <c r="A48" s="49"/>
      <c r="B48" s="50"/>
      <c r="C48" s="51"/>
      <c r="D48" s="22">
        <v>2022</v>
      </c>
      <c r="E48" s="20">
        <f t="shared" si="9"/>
        <v>0</v>
      </c>
      <c r="F48" s="20">
        <f t="shared" si="8"/>
        <v>0</v>
      </c>
      <c r="G48" s="20">
        <f t="shared" si="8"/>
        <v>0</v>
      </c>
      <c r="H48" s="20">
        <f t="shared" si="8"/>
        <v>0</v>
      </c>
      <c r="I48" s="20">
        <f t="shared" si="8"/>
        <v>0</v>
      </c>
      <c r="J48" s="3"/>
    </row>
    <row r="49" spans="1:10" ht="20.100000000000001" customHeight="1" x14ac:dyDescent="0.3">
      <c r="A49" s="49"/>
      <c r="B49" s="50"/>
      <c r="C49" s="51"/>
      <c r="D49" s="22">
        <v>2023</v>
      </c>
      <c r="E49" s="20">
        <f t="shared" si="9"/>
        <v>5257900</v>
      </c>
      <c r="F49" s="20">
        <f t="shared" si="8"/>
        <v>0</v>
      </c>
      <c r="G49" s="20">
        <f t="shared" si="8"/>
        <v>5257900</v>
      </c>
      <c r="H49" s="20">
        <f t="shared" si="8"/>
        <v>0</v>
      </c>
      <c r="I49" s="20">
        <f t="shared" si="8"/>
        <v>0</v>
      </c>
      <c r="J49" s="3"/>
    </row>
    <row r="50" spans="1:10" ht="20.100000000000001" customHeight="1" x14ac:dyDescent="0.3">
      <c r="A50" s="49"/>
      <c r="B50" s="50"/>
      <c r="C50" s="51"/>
      <c r="D50" s="22">
        <v>2024</v>
      </c>
      <c r="E50" s="20">
        <f t="shared" si="9"/>
        <v>0</v>
      </c>
      <c r="F50" s="20">
        <f>F22+F32+F41</f>
        <v>0</v>
      </c>
      <c r="G50" s="20">
        <f t="shared" ref="G50:I50" si="10">G22+G32+G41</f>
        <v>0</v>
      </c>
      <c r="H50" s="20">
        <f t="shared" si="10"/>
        <v>0</v>
      </c>
      <c r="I50" s="20">
        <f t="shared" si="10"/>
        <v>0</v>
      </c>
      <c r="J50" s="17"/>
    </row>
    <row r="51" spans="1:10" ht="20.100000000000001" customHeight="1" x14ac:dyDescent="0.3">
      <c r="A51" s="49"/>
      <c r="B51" s="50"/>
      <c r="C51" s="51"/>
      <c r="D51" s="22">
        <v>2025</v>
      </c>
      <c r="E51" s="20">
        <f t="shared" si="9"/>
        <v>16000000</v>
      </c>
      <c r="F51" s="20">
        <f t="shared" ref="F51:I52" si="11">F23+F33+F42</f>
        <v>0</v>
      </c>
      <c r="G51" s="20">
        <f t="shared" si="11"/>
        <v>15000000</v>
      </c>
      <c r="H51" s="20">
        <f t="shared" si="11"/>
        <v>0</v>
      </c>
      <c r="I51" s="20">
        <f t="shared" si="11"/>
        <v>1000000</v>
      </c>
      <c r="J51" s="17"/>
    </row>
    <row r="52" spans="1:10" ht="20.100000000000001" customHeight="1" x14ac:dyDescent="0.3">
      <c r="A52" s="52"/>
      <c r="B52" s="53"/>
      <c r="C52" s="54"/>
      <c r="D52" s="26">
        <v>2026</v>
      </c>
      <c r="E52" s="20">
        <f t="shared" si="9"/>
        <v>16000000</v>
      </c>
      <c r="F52" s="20">
        <f t="shared" si="11"/>
        <v>0</v>
      </c>
      <c r="G52" s="20">
        <f t="shared" si="11"/>
        <v>15000000</v>
      </c>
      <c r="H52" s="20">
        <f t="shared" si="11"/>
        <v>0</v>
      </c>
      <c r="I52" s="20">
        <f t="shared" si="11"/>
        <v>1000000</v>
      </c>
      <c r="J52" s="17"/>
    </row>
    <row r="53" spans="1:10" ht="38.25" customHeight="1" x14ac:dyDescent="0.3">
      <c r="A53" s="22">
        <v>2</v>
      </c>
      <c r="B53" s="42" t="s">
        <v>38</v>
      </c>
      <c r="C53" s="42"/>
      <c r="D53" s="42"/>
      <c r="E53" s="42"/>
      <c r="F53" s="42"/>
      <c r="G53" s="42"/>
      <c r="H53" s="42"/>
      <c r="I53" s="42"/>
      <c r="J53" s="8"/>
    </row>
    <row r="54" spans="1:10" ht="28.2" customHeight="1" x14ac:dyDescent="0.3">
      <c r="A54" s="43" t="s">
        <v>23</v>
      </c>
      <c r="B54" s="31" t="s">
        <v>22</v>
      </c>
      <c r="C54" s="31" t="s">
        <v>30</v>
      </c>
      <c r="D54" s="23" t="s">
        <v>13</v>
      </c>
      <c r="E54" s="21">
        <f>F54+G54+H54+I54</f>
        <v>6822029.2999999998</v>
      </c>
      <c r="F54" s="21">
        <f>SUM(F55:F62)</f>
        <v>0</v>
      </c>
      <c r="G54" s="21">
        <f t="shared" ref="G54:I54" si="12">SUM(G55:G62)</f>
        <v>6822029.2999999998</v>
      </c>
      <c r="H54" s="21">
        <f t="shared" si="12"/>
        <v>0</v>
      </c>
      <c r="I54" s="21">
        <f t="shared" si="12"/>
        <v>0</v>
      </c>
      <c r="J54" s="3"/>
    </row>
    <row r="55" spans="1:10" ht="30.6" customHeight="1" x14ac:dyDescent="0.3">
      <c r="A55" s="44"/>
      <c r="B55" s="32"/>
      <c r="C55" s="32"/>
      <c r="D55" s="22">
        <v>2019</v>
      </c>
      <c r="E55" s="20">
        <f>F55+G55+H55+I55</f>
        <v>0</v>
      </c>
      <c r="F55" s="20">
        <v>0</v>
      </c>
      <c r="G55" s="20">
        <v>0</v>
      </c>
      <c r="H55" s="20">
        <v>0</v>
      </c>
      <c r="I55" s="20">
        <v>0</v>
      </c>
      <c r="J55" s="3"/>
    </row>
    <row r="56" spans="1:10" ht="33" customHeight="1" x14ac:dyDescent="0.3">
      <c r="A56" s="44"/>
      <c r="B56" s="32"/>
      <c r="C56" s="32"/>
      <c r="D56" s="22">
        <v>2020</v>
      </c>
      <c r="E56" s="20">
        <f t="shared" ref="E56:E62" si="13">F56+G56+H56+I56</f>
        <v>6822029.2999999998</v>
      </c>
      <c r="F56" s="20">
        <v>0</v>
      </c>
      <c r="G56" s="20">
        <v>6822029.2999999998</v>
      </c>
      <c r="H56" s="20">
        <v>0</v>
      </c>
      <c r="I56" s="20">
        <v>0</v>
      </c>
      <c r="J56" s="3"/>
    </row>
    <row r="57" spans="1:10" ht="31.2" customHeight="1" x14ac:dyDescent="0.3">
      <c r="A57" s="44"/>
      <c r="B57" s="32"/>
      <c r="C57" s="32"/>
      <c r="D57" s="22">
        <v>2021</v>
      </c>
      <c r="E57" s="20">
        <f t="shared" si="13"/>
        <v>0</v>
      </c>
      <c r="F57" s="20">
        <v>0</v>
      </c>
      <c r="G57" s="20">
        <v>0</v>
      </c>
      <c r="H57" s="20">
        <v>0</v>
      </c>
      <c r="I57" s="20">
        <v>0</v>
      </c>
      <c r="J57" s="3"/>
    </row>
    <row r="58" spans="1:10" ht="34.200000000000003" customHeight="1" x14ac:dyDescent="0.3">
      <c r="A58" s="44"/>
      <c r="B58" s="32"/>
      <c r="C58" s="32"/>
      <c r="D58" s="22">
        <v>2022</v>
      </c>
      <c r="E58" s="20">
        <f t="shared" si="13"/>
        <v>0</v>
      </c>
      <c r="F58" s="20">
        <v>0</v>
      </c>
      <c r="G58" s="20">
        <v>0</v>
      </c>
      <c r="H58" s="20">
        <v>0</v>
      </c>
      <c r="I58" s="20">
        <v>0</v>
      </c>
      <c r="J58" s="3"/>
    </row>
    <row r="59" spans="1:10" ht="32.4" customHeight="1" x14ac:dyDescent="0.3">
      <c r="A59" s="44"/>
      <c r="B59" s="32"/>
      <c r="C59" s="32"/>
      <c r="D59" s="22">
        <v>2023</v>
      </c>
      <c r="E59" s="20">
        <f t="shared" si="13"/>
        <v>0</v>
      </c>
      <c r="F59" s="20">
        <v>0</v>
      </c>
      <c r="G59" s="20">
        <v>0</v>
      </c>
      <c r="H59" s="20">
        <v>0</v>
      </c>
      <c r="I59" s="20">
        <v>0</v>
      </c>
      <c r="J59" s="3"/>
    </row>
    <row r="60" spans="1:10" ht="37.200000000000003" customHeight="1" x14ac:dyDescent="0.3">
      <c r="A60" s="44"/>
      <c r="B60" s="32"/>
      <c r="C60" s="32"/>
      <c r="D60" s="22">
        <v>2024</v>
      </c>
      <c r="E60" s="20">
        <f t="shared" si="13"/>
        <v>0</v>
      </c>
      <c r="F60" s="20">
        <v>0</v>
      </c>
      <c r="G60" s="20">
        <v>0</v>
      </c>
      <c r="H60" s="20">
        <v>0</v>
      </c>
      <c r="I60" s="20">
        <v>0</v>
      </c>
      <c r="J60" s="3"/>
    </row>
    <row r="61" spans="1:10" ht="55.95" customHeight="1" x14ac:dyDescent="0.3">
      <c r="A61" s="44"/>
      <c r="B61" s="32"/>
      <c r="C61" s="32"/>
      <c r="D61" s="22">
        <v>2025</v>
      </c>
      <c r="E61" s="20">
        <f t="shared" si="13"/>
        <v>0</v>
      </c>
      <c r="F61" s="20">
        <v>0</v>
      </c>
      <c r="G61" s="20">
        <v>0</v>
      </c>
      <c r="H61" s="20">
        <v>0</v>
      </c>
      <c r="I61" s="20">
        <v>0</v>
      </c>
      <c r="J61" s="3"/>
    </row>
    <row r="62" spans="1:10" ht="25.2" customHeight="1" x14ac:dyDescent="0.3">
      <c r="A62" s="45"/>
      <c r="B62" s="33"/>
      <c r="C62" s="33"/>
      <c r="D62" s="26">
        <v>2026</v>
      </c>
      <c r="E62" s="20">
        <f t="shared" si="13"/>
        <v>0</v>
      </c>
      <c r="F62" s="20">
        <v>0</v>
      </c>
      <c r="G62" s="20">
        <v>0</v>
      </c>
      <c r="H62" s="20">
        <v>0</v>
      </c>
      <c r="I62" s="20">
        <v>0</v>
      </c>
      <c r="J62" s="3"/>
    </row>
    <row r="63" spans="1:10" ht="24" customHeight="1" x14ac:dyDescent="0.3">
      <c r="A63" s="43"/>
      <c r="B63" s="46" t="s">
        <v>15</v>
      </c>
      <c r="C63" s="48"/>
      <c r="D63" s="23" t="s">
        <v>13</v>
      </c>
      <c r="E63" s="21">
        <f>F63+G63+H63+I63</f>
        <v>6822029.2999999998</v>
      </c>
      <c r="F63" s="21">
        <f>SUM(F64:F71)</f>
        <v>0</v>
      </c>
      <c r="G63" s="21">
        <f t="shared" ref="G63:I63" si="14">SUM(G64:G71)</f>
        <v>6822029.2999999998</v>
      </c>
      <c r="H63" s="21">
        <f t="shared" si="14"/>
        <v>0</v>
      </c>
      <c r="I63" s="21">
        <f t="shared" si="14"/>
        <v>0</v>
      </c>
      <c r="J63" s="3"/>
    </row>
    <row r="64" spans="1:10" ht="20.399999999999999" customHeight="1" x14ac:dyDescent="0.3">
      <c r="A64" s="44"/>
      <c r="B64" s="49"/>
      <c r="C64" s="51"/>
      <c r="D64" s="22">
        <v>2019</v>
      </c>
      <c r="E64" s="20">
        <f t="shared" ref="E64:E71" si="15">F64+G64+H64+I64</f>
        <v>0</v>
      </c>
      <c r="F64" s="20">
        <f t="shared" ref="F64:F71" si="16">F55</f>
        <v>0</v>
      </c>
      <c r="G64" s="20">
        <f t="shared" ref="G64:I64" si="17">G55</f>
        <v>0</v>
      </c>
      <c r="H64" s="20">
        <f t="shared" si="17"/>
        <v>0</v>
      </c>
      <c r="I64" s="20">
        <f t="shared" si="17"/>
        <v>0</v>
      </c>
      <c r="J64" s="3"/>
    </row>
    <row r="65" spans="1:10" ht="24" customHeight="1" x14ac:dyDescent="0.3">
      <c r="A65" s="44"/>
      <c r="B65" s="49"/>
      <c r="C65" s="51"/>
      <c r="D65" s="22">
        <v>2020</v>
      </c>
      <c r="E65" s="20">
        <f>F65+G65+H65+I65</f>
        <v>6822029.2999999998</v>
      </c>
      <c r="F65" s="20">
        <f t="shared" si="16"/>
        <v>0</v>
      </c>
      <c r="G65" s="20">
        <f t="shared" ref="G65:I65" si="18">G56</f>
        <v>6822029.2999999998</v>
      </c>
      <c r="H65" s="20">
        <f t="shared" si="18"/>
        <v>0</v>
      </c>
      <c r="I65" s="20">
        <f t="shared" si="18"/>
        <v>0</v>
      </c>
      <c r="J65" s="3"/>
    </row>
    <row r="66" spans="1:10" ht="19.95" customHeight="1" x14ac:dyDescent="0.3">
      <c r="A66" s="44"/>
      <c r="B66" s="49"/>
      <c r="C66" s="51"/>
      <c r="D66" s="22">
        <v>2021</v>
      </c>
      <c r="E66" s="20">
        <f t="shared" si="15"/>
        <v>0</v>
      </c>
      <c r="F66" s="20">
        <f t="shared" si="16"/>
        <v>0</v>
      </c>
      <c r="G66" s="20">
        <f t="shared" ref="G66:I66" si="19">G57</f>
        <v>0</v>
      </c>
      <c r="H66" s="20">
        <f t="shared" si="19"/>
        <v>0</v>
      </c>
      <c r="I66" s="20">
        <f t="shared" si="19"/>
        <v>0</v>
      </c>
      <c r="J66" s="3"/>
    </row>
    <row r="67" spans="1:10" ht="22.95" customHeight="1" x14ac:dyDescent="0.3">
      <c r="A67" s="44"/>
      <c r="B67" s="49"/>
      <c r="C67" s="51"/>
      <c r="D67" s="22">
        <v>2022</v>
      </c>
      <c r="E67" s="20">
        <f t="shared" si="15"/>
        <v>0</v>
      </c>
      <c r="F67" s="20">
        <f t="shared" si="16"/>
        <v>0</v>
      </c>
      <c r="G67" s="20">
        <f t="shared" ref="G67:I67" si="20">G58</f>
        <v>0</v>
      </c>
      <c r="H67" s="20">
        <f t="shared" si="20"/>
        <v>0</v>
      </c>
      <c r="I67" s="20">
        <f t="shared" si="20"/>
        <v>0</v>
      </c>
      <c r="J67" s="3"/>
    </row>
    <row r="68" spans="1:10" ht="22.2" customHeight="1" x14ac:dyDescent="0.3">
      <c r="A68" s="44"/>
      <c r="B68" s="49"/>
      <c r="C68" s="51"/>
      <c r="D68" s="22">
        <v>2023</v>
      </c>
      <c r="E68" s="20">
        <f t="shared" si="15"/>
        <v>0</v>
      </c>
      <c r="F68" s="20">
        <f t="shared" si="16"/>
        <v>0</v>
      </c>
      <c r="G68" s="20">
        <f t="shared" ref="G68:I68" si="21">G59</f>
        <v>0</v>
      </c>
      <c r="H68" s="20">
        <f t="shared" si="21"/>
        <v>0</v>
      </c>
      <c r="I68" s="20">
        <f t="shared" si="21"/>
        <v>0</v>
      </c>
      <c r="J68" s="3"/>
    </row>
    <row r="69" spans="1:10" ht="18" customHeight="1" x14ac:dyDescent="0.3">
      <c r="A69" s="44"/>
      <c r="B69" s="49"/>
      <c r="C69" s="51"/>
      <c r="D69" s="22">
        <v>2024</v>
      </c>
      <c r="E69" s="20">
        <f t="shared" si="15"/>
        <v>0</v>
      </c>
      <c r="F69" s="20">
        <f t="shared" si="16"/>
        <v>0</v>
      </c>
      <c r="G69" s="20">
        <f t="shared" ref="G69:I69" si="22">G60</f>
        <v>0</v>
      </c>
      <c r="H69" s="20">
        <f t="shared" si="22"/>
        <v>0</v>
      </c>
      <c r="I69" s="20">
        <f t="shared" si="22"/>
        <v>0</v>
      </c>
      <c r="J69" s="3"/>
    </row>
    <row r="70" spans="1:10" ht="18.600000000000001" customHeight="1" x14ac:dyDescent="0.3">
      <c r="A70" s="44"/>
      <c r="B70" s="49"/>
      <c r="C70" s="51"/>
      <c r="D70" s="22">
        <v>2025</v>
      </c>
      <c r="E70" s="20">
        <f t="shared" si="15"/>
        <v>0</v>
      </c>
      <c r="F70" s="20">
        <f t="shared" si="16"/>
        <v>0</v>
      </c>
      <c r="G70" s="20">
        <f t="shared" ref="G70:I71" si="23">G61</f>
        <v>0</v>
      </c>
      <c r="H70" s="20">
        <f t="shared" si="23"/>
        <v>0</v>
      </c>
      <c r="I70" s="20">
        <f t="shared" si="23"/>
        <v>0</v>
      </c>
      <c r="J70" s="3"/>
    </row>
    <row r="71" spans="1:10" ht="18.600000000000001" customHeight="1" x14ac:dyDescent="0.3">
      <c r="A71" s="45"/>
      <c r="B71" s="52"/>
      <c r="C71" s="54"/>
      <c r="D71" s="26">
        <v>2026</v>
      </c>
      <c r="E71" s="20">
        <f t="shared" si="15"/>
        <v>0</v>
      </c>
      <c r="F71" s="20">
        <f t="shared" si="16"/>
        <v>0</v>
      </c>
      <c r="G71" s="20">
        <f t="shared" si="23"/>
        <v>0</v>
      </c>
      <c r="H71" s="20">
        <f t="shared" si="23"/>
        <v>0</v>
      </c>
      <c r="I71" s="20">
        <f t="shared" si="23"/>
        <v>0</v>
      </c>
      <c r="J71" s="3"/>
    </row>
    <row r="72" spans="1:10" ht="39" customHeight="1" x14ac:dyDescent="0.3">
      <c r="A72" s="24">
        <v>3</v>
      </c>
      <c r="B72" s="42" t="s">
        <v>39</v>
      </c>
      <c r="C72" s="42"/>
      <c r="D72" s="42"/>
      <c r="E72" s="42"/>
      <c r="F72" s="42"/>
      <c r="G72" s="42"/>
      <c r="H72" s="42"/>
      <c r="I72" s="42"/>
      <c r="J72" s="3"/>
    </row>
    <row r="73" spans="1:10" ht="19.2" customHeight="1" x14ac:dyDescent="0.3">
      <c r="A73" s="56"/>
      <c r="B73" s="31" t="s">
        <v>40</v>
      </c>
      <c r="C73" s="31" t="s">
        <v>33</v>
      </c>
      <c r="D73" s="23" t="s">
        <v>13</v>
      </c>
      <c r="E73" s="21">
        <f>F73+G73+H73+I73</f>
        <v>12000000</v>
      </c>
      <c r="F73" s="21">
        <f>SUM(F74:F81)</f>
        <v>0</v>
      </c>
      <c r="G73" s="21">
        <f t="shared" ref="G73:I73" si="24">SUM(G74:G81)</f>
        <v>10680000</v>
      </c>
      <c r="H73" s="21">
        <f t="shared" si="24"/>
        <v>0</v>
      </c>
      <c r="I73" s="21">
        <f t="shared" si="24"/>
        <v>1320000</v>
      </c>
      <c r="J73" s="3"/>
    </row>
    <row r="74" spans="1:10" ht="16.95" customHeight="1" x14ac:dyDescent="0.3">
      <c r="A74" s="57"/>
      <c r="B74" s="32"/>
      <c r="C74" s="32"/>
      <c r="D74" s="22">
        <v>2019</v>
      </c>
      <c r="E74" s="20">
        <f>F74+G74+H74+I74</f>
        <v>0</v>
      </c>
      <c r="F74" s="20">
        <v>0</v>
      </c>
      <c r="G74" s="25">
        <v>0</v>
      </c>
      <c r="H74" s="25">
        <v>0</v>
      </c>
      <c r="I74" s="25">
        <v>0</v>
      </c>
      <c r="J74" s="3"/>
    </row>
    <row r="75" spans="1:10" ht="15.6" customHeight="1" x14ac:dyDescent="0.3">
      <c r="A75" s="57"/>
      <c r="B75" s="32"/>
      <c r="C75" s="32"/>
      <c r="D75" s="22">
        <v>2020</v>
      </c>
      <c r="E75" s="20">
        <f t="shared" ref="E75:E81" si="25">F75+G75+H75+I75</f>
        <v>0</v>
      </c>
      <c r="F75" s="20">
        <v>0</v>
      </c>
      <c r="G75" s="25">
        <v>0</v>
      </c>
      <c r="H75" s="25">
        <v>0</v>
      </c>
      <c r="I75" s="25">
        <v>0</v>
      </c>
      <c r="J75" s="3"/>
    </row>
    <row r="76" spans="1:10" ht="21" customHeight="1" x14ac:dyDescent="0.3">
      <c r="A76" s="57"/>
      <c r="B76" s="32"/>
      <c r="C76" s="32"/>
      <c r="D76" s="22">
        <v>2021</v>
      </c>
      <c r="E76" s="20">
        <f t="shared" si="25"/>
        <v>0</v>
      </c>
      <c r="F76" s="20">
        <v>0</v>
      </c>
      <c r="G76" s="25">
        <v>0</v>
      </c>
      <c r="H76" s="25">
        <v>0</v>
      </c>
      <c r="I76" s="25">
        <v>0</v>
      </c>
      <c r="J76" s="3"/>
    </row>
    <row r="77" spans="1:10" ht="22.95" customHeight="1" x14ac:dyDescent="0.3">
      <c r="A77" s="57"/>
      <c r="B77" s="32"/>
      <c r="C77" s="32"/>
      <c r="D77" s="22">
        <v>2022</v>
      </c>
      <c r="E77" s="20">
        <f t="shared" si="25"/>
        <v>0</v>
      </c>
      <c r="F77" s="20">
        <v>0</v>
      </c>
      <c r="G77" s="25">
        <v>0</v>
      </c>
      <c r="H77" s="25">
        <v>0</v>
      </c>
      <c r="I77" s="25">
        <v>0</v>
      </c>
      <c r="J77" s="3"/>
    </row>
    <row r="78" spans="1:10" ht="17.399999999999999" customHeight="1" x14ac:dyDescent="0.3">
      <c r="A78" s="57"/>
      <c r="B78" s="32"/>
      <c r="C78" s="32"/>
      <c r="D78" s="22">
        <v>2023</v>
      </c>
      <c r="E78" s="20">
        <f t="shared" si="25"/>
        <v>12000000</v>
      </c>
      <c r="F78" s="20">
        <v>0</v>
      </c>
      <c r="G78" s="20">
        <v>10680000</v>
      </c>
      <c r="H78" s="25">
        <v>0</v>
      </c>
      <c r="I78" s="20">
        <v>1320000</v>
      </c>
      <c r="J78" s="3"/>
    </row>
    <row r="79" spans="1:10" ht="22.2" customHeight="1" x14ac:dyDescent="0.3">
      <c r="A79" s="57"/>
      <c r="B79" s="32"/>
      <c r="C79" s="32"/>
      <c r="D79" s="22">
        <v>2024</v>
      </c>
      <c r="E79" s="20">
        <f t="shared" si="25"/>
        <v>0</v>
      </c>
      <c r="F79" s="25">
        <v>0</v>
      </c>
      <c r="G79" s="25">
        <v>0</v>
      </c>
      <c r="H79" s="25">
        <v>0</v>
      </c>
      <c r="I79" s="25">
        <v>0</v>
      </c>
      <c r="J79" s="3"/>
    </row>
    <row r="80" spans="1:10" ht="26.4" customHeight="1" x14ac:dyDescent="0.3">
      <c r="A80" s="57"/>
      <c r="B80" s="32"/>
      <c r="C80" s="32"/>
      <c r="D80" s="22">
        <v>2025</v>
      </c>
      <c r="E80" s="20">
        <f t="shared" si="25"/>
        <v>0</v>
      </c>
      <c r="F80" s="25">
        <v>0</v>
      </c>
      <c r="G80" s="25">
        <v>0</v>
      </c>
      <c r="H80" s="25">
        <v>0</v>
      </c>
      <c r="I80" s="25">
        <v>0</v>
      </c>
      <c r="J80" s="3"/>
    </row>
    <row r="81" spans="1:10" ht="48" customHeight="1" x14ac:dyDescent="0.3">
      <c r="A81" s="58"/>
      <c r="B81" s="33"/>
      <c r="C81" s="33"/>
      <c r="D81" s="26">
        <v>2026</v>
      </c>
      <c r="E81" s="20">
        <f t="shared" si="25"/>
        <v>0</v>
      </c>
      <c r="F81" s="25">
        <v>0</v>
      </c>
      <c r="G81" s="25">
        <v>0</v>
      </c>
      <c r="H81" s="25">
        <v>0</v>
      </c>
      <c r="I81" s="25">
        <v>0</v>
      </c>
      <c r="J81" s="3"/>
    </row>
    <row r="82" spans="1:10" ht="17.100000000000001" customHeight="1" x14ac:dyDescent="0.3">
      <c r="A82" s="46" t="s">
        <v>15</v>
      </c>
      <c r="B82" s="47"/>
      <c r="C82" s="48"/>
      <c r="D82" s="23" t="s">
        <v>13</v>
      </c>
      <c r="E82" s="21">
        <f>F82+G82+H82+I82</f>
        <v>12000000</v>
      </c>
      <c r="F82" s="21">
        <f>SUM(F83:F90)</f>
        <v>0</v>
      </c>
      <c r="G82" s="21">
        <f t="shared" ref="G82:I82" si="26">SUM(G83:G90)</f>
        <v>10680000</v>
      </c>
      <c r="H82" s="21">
        <f t="shared" si="26"/>
        <v>0</v>
      </c>
      <c r="I82" s="21">
        <f t="shared" si="26"/>
        <v>1320000</v>
      </c>
      <c r="J82" s="3"/>
    </row>
    <row r="83" spans="1:10" ht="17.100000000000001" customHeight="1" x14ac:dyDescent="0.3">
      <c r="A83" s="49"/>
      <c r="B83" s="50"/>
      <c r="C83" s="51"/>
      <c r="D83" s="22">
        <v>2019</v>
      </c>
      <c r="E83" s="20">
        <f>F83+G83+H83+I83</f>
        <v>0</v>
      </c>
      <c r="F83" s="20">
        <f t="shared" ref="F83:F90" si="27">F74</f>
        <v>0</v>
      </c>
      <c r="G83" s="20">
        <f t="shared" ref="G83:I83" si="28">G74</f>
        <v>0</v>
      </c>
      <c r="H83" s="20">
        <f t="shared" si="28"/>
        <v>0</v>
      </c>
      <c r="I83" s="20">
        <f t="shared" si="28"/>
        <v>0</v>
      </c>
      <c r="J83" s="3"/>
    </row>
    <row r="84" spans="1:10" ht="17.100000000000001" customHeight="1" x14ac:dyDescent="0.3">
      <c r="A84" s="49"/>
      <c r="B84" s="50"/>
      <c r="C84" s="51"/>
      <c r="D84" s="22">
        <v>2020</v>
      </c>
      <c r="E84" s="20">
        <f t="shared" ref="E84:E90" si="29">F84+G84+H84+I84</f>
        <v>0</v>
      </c>
      <c r="F84" s="20">
        <f t="shared" si="27"/>
        <v>0</v>
      </c>
      <c r="G84" s="20">
        <f t="shared" ref="G84:I84" si="30">G75</f>
        <v>0</v>
      </c>
      <c r="H84" s="20">
        <f t="shared" si="30"/>
        <v>0</v>
      </c>
      <c r="I84" s="20">
        <f t="shared" si="30"/>
        <v>0</v>
      </c>
      <c r="J84" s="3"/>
    </row>
    <row r="85" spans="1:10" ht="17.100000000000001" customHeight="1" x14ac:dyDescent="0.3">
      <c r="A85" s="49"/>
      <c r="B85" s="50"/>
      <c r="C85" s="51"/>
      <c r="D85" s="22">
        <v>2021</v>
      </c>
      <c r="E85" s="20">
        <f t="shared" si="29"/>
        <v>0</v>
      </c>
      <c r="F85" s="20">
        <f t="shared" si="27"/>
        <v>0</v>
      </c>
      <c r="G85" s="20">
        <f t="shared" ref="G85:I85" si="31">G76</f>
        <v>0</v>
      </c>
      <c r="H85" s="20">
        <f t="shared" si="31"/>
        <v>0</v>
      </c>
      <c r="I85" s="20">
        <f t="shared" si="31"/>
        <v>0</v>
      </c>
      <c r="J85" s="3"/>
    </row>
    <row r="86" spans="1:10" ht="17.100000000000001" customHeight="1" x14ac:dyDescent="0.3">
      <c r="A86" s="49"/>
      <c r="B86" s="50"/>
      <c r="C86" s="51"/>
      <c r="D86" s="22">
        <v>2022</v>
      </c>
      <c r="E86" s="20">
        <f t="shared" si="29"/>
        <v>0</v>
      </c>
      <c r="F86" s="20">
        <f t="shared" si="27"/>
        <v>0</v>
      </c>
      <c r="G86" s="20">
        <f t="shared" ref="G86:I86" si="32">G77</f>
        <v>0</v>
      </c>
      <c r="H86" s="20">
        <f t="shared" si="32"/>
        <v>0</v>
      </c>
      <c r="I86" s="20">
        <f t="shared" si="32"/>
        <v>0</v>
      </c>
      <c r="J86" s="3"/>
    </row>
    <row r="87" spans="1:10" ht="17.100000000000001" customHeight="1" x14ac:dyDescent="0.3">
      <c r="A87" s="49"/>
      <c r="B87" s="50"/>
      <c r="C87" s="51"/>
      <c r="D87" s="22">
        <v>2023</v>
      </c>
      <c r="E87" s="20">
        <f t="shared" si="29"/>
        <v>12000000</v>
      </c>
      <c r="F87" s="20">
        <f t="shared" si="27"/>
        <v>0</v>
      </c>
      <c r="G87" s="20">
        <f t="shared" ref="G87:I87" si="33">G78</f>
        <v>10680000</v>
      </c>
      <c r="H87" s="20">
        <f t="shared" si="33"/>
        <v>0</v>
      </c>
      <c r="I87" s="20">
        <f t="shared" si="33"/>
        <v>1320000</v>
      </c>
      <c r="J87" s="3"/>
    </row>
    <row r="88" spans="1:10" ht="17.100000000000001" customHeight="1" x14ac:dyDescent="0.3">
      <c r="A88" s="49"/>
      <c r="B88" s="50"/>
      <c r="C88" s="51"/>
      <c r="D88" s="22">
        <v>2024</v>
      </c>
      <c r="E88" s="20">
        <f t="shared" si="29"/>
        <v>0</v>
      </c>
      <c r="F88" s="25">
        <f t="shared" si="27"/>
        <v>0</v>
      </c>
      <c r="G88" s="25">
        <f t="shared" ref="G88:I88" si="34">G79</f>
        <v>0</v>
      </c>
      <c r="H88" s="25">
        <f t="shared" si="34"/>
        <v>0</v>
      </c>
      <c r="I88" s="25">
        <f t="shared" si="34"/>
        <v>0</v>
      </c>
      <c r="J88" s="3"/>
    </row>
    <row r="89" spans="1:10" ht="17.100000000000001" customHeight="1" x14ac:dyDescent="0.3">
      <c r="A89" s="49"/>
      <c r="B89" s="50"/>
      <c r="C89" s="51"/>
      <c r="D89" s="22">
        <v>2025</v>
      </c>
      <c r="E89" s="20">
        <f t="shared" si="29"/>
        <v>0</v>
      </c>
      <c r="F89" s="25">
        <f t="shared" si="27"/>
        <v>0</v>
      </c>
      <c r="G89" s="25">
        <f t="shared" ref="G89:I90" si="35">G80</f>
        <v>0</v>
      </c>
      <c r="H89" s="25">
        <f t="shared" si="35"/>
        <v>0</v>
      </c>
      <c r="I89" s="25">
        <f t="shared" si="35"/>
        <v>0</v>
      </c>
      <c r="J89" s="3"/>
    </row>
    <row r="90" spans="1:10" ht="17.100000000000001" customHeight="1" x14ac:dyDescent="0.3">
      <c r="A90" s="52"/>
      <c r="B90" s="53"/>
      <c r="C90" s="54"/>
      <c r="D90" s="26">
        <v>2026</v>
      </c>
      <c r="E90" s="20">
        <f t="shared" si="29"/>
        <v>0</v>
      </c>
      <c r="F90" s="25">
        <f t="shared" si="27"/>
        <v>0</v>
      </c>
      <c r="G90" s="25">
        <f t="shared" si="35"/>
        <v>0</v>
      </c>
      <c r="H90" s="25">
        <f t="shared" si="35"/>
        <v>0</v>
      </c>
      <c r="I90" s="25">
        <f t="shared" si="35"/>
        <v>0</v>
      </c>
      <c r="J90" s="3"/>
    </row>
    <row r="91" spans="1:10" ht="18.75" customHeight="1" x14ac:dyDescent="0.3">
      <c r="A91" s="46" t="s">
        <v>31</v>
      </c>
      <c r="B91" s="47"/>
      <c r="C91" s="48"/>
      <c r="D91" s="23" t="s">
        <v>13</v>
      </c>
      <c r="E91" s="21">
        <f>F91+G91+H91+I91</f>
        <v>16105869</v>
      </c>
      <c r="F91" s="21">
        <f>SUM(F92:F99)</f>
        <v>0</v>
      </c>
      <c r="G91" s="21">
        <f t="shared" ref="G91:I91" si="36">SUM(G92:G99)</f>
        <v>14252105.890000001</v>
      </c>
      <c r="H91" s="21">
        <f t="shared" si="36"/>
        <v>0</v>
      </c>
      <c r="I91" s="21">
        <f t="shared" si="36"/>
        <v>1853763.1099999999</v>
      </c>
      <c r="J91" s="3"/>
    </row>
    <row r="92" spans="1:10" ht="21.75" customHeight="1" x14ac:dyDescent="0.3">
      <c r="A92" s="49"/>
      <c r="B92" s="50"/>
      <c r="C92" s="51"/>
      <c r="D92" s="22">
        <v>2019</v>
      </c>
      <c r="E92" s="20">
        <f t="shared" ref="E92:E99" si="37">F92+G92+H92+I92</f>
        <v>4105869</v>
      </c>
      <c r="F92" s="20">
        <f t="shared" ref="F92:I94" si="38">F17+F74</f>
        <v>0</v>
      </c>
      <c r="G92" s="20">
        <f t="shared" si="38"/>
        <v>3572105.89</v>
      </c>
      <c r="H92" s="20">
        <f t="shared" si="38"/>
        <v>0</v>
      </c>
      <c r="I92" s="20">
        <f t="shared" si="38"/>
        <v>533763.11</v>
      </c>
      <c r="J92" s="3"/>
    </row>
    <row r="93" spans="1:10" ht="17.100000000000001" customHeight="1" x14ac:dyDescent="0.3">
      <c r="A93" s="49"/>
      <c r="B93" s="50"/>
      <c r="C93" s="51"/>
      <c r="D93" s="22">
        <v>2020</v>
      </c>
      <c r="E93" s="20">
        <f t="shared" si="37"/>
        <v>0</v>
      </c>
      <c r="F93" s="20">
        <f t="shared" si="38"/>
        <v>0</v>
      </c>
      <c r="G93" s="20">
        <f t="shared" si="38"/>
        <v>0</v>
      </c>
      <c r="H93" s="20">
        <f t="shared" si="38"/>
        <v>0</v>
      </c>
      <c r="I93" s="20">
        <f t="shared" si="38"/>
        <v>0</v>
      </c>
      <c r="J93" s="3"/>
    </row>
    <row r="94" spans="1:10" ht="17.100000000000001" customHeight="1" x14ac:dyDescent="0.3">
      <c r="A94" s="49"/>
      <c r="B94" s="50"/>
      <c r="C94" s="51"/>
      <c r="D94" s="22">
        <v>2021</v>
      </c>
      <c r="E94" s="20">
        <f t="shared" si="37"/>
        <v>0</v>
      </c>
      <c r="F94" s="20">
        <f t="shared" si="38"/>
        <v>0</v>
      </c>
      <c r="G94" s="20">
        <f t="shared" si="38"/>
        <v>0</v>
      </c>
      <c r="H94" s="20">
        <f t="shared" si="38"/>
        <v>0</v>
      </c>
      <c r="I94" s="20">
        <f t="shared" si="38"/>
        <v>0</v>
      </c>
      <c r="J94" s="3"/>
    </row>
    <row r="95" spans="1:10" ht="17.100000000000001" customHeight="1" x14ac:dyDescent="0.3">
      <c r="A95" s="49"/>
      <c r="B95" s="50"/>
      <c r="C95" s="51"/>
      <c r="D95" s="22">
        <v>2022</v>
      </c>
      <c r="E95" s="20">
        <f t="shared" si="37"/>
        <v>0</v>
      </c>
      <c r="F95" s="20">
        <f>F20+F86</f>
        <v>0</v>
      </c>
      <c r="G95" s="20">
        <f>G20+G86</f>
        <v>0</v>
      </c>
      <c r="H95" s="20">
        <f>H20+H86</f>
        <v>0</v>
      </c>
      <c r="I95" s="20">
        <f>I20+I86</f>
        <v>0</v>
      </c>
      <c r="J95" s="3"/>
    </row>
    <row r="96" spans="1:10" ht="17.100000000000001" customHeight="1" x14ac:dyDescent="0.3">
      <c r="A96" s="49"/>
      <c r="B96" s="50"/>
      <c r="C96" s="51"/>
      <c r="D96" s="22">
        <v>2023</v>
      </c>
      <c r="E96" s="20">
        <f t="shared" si="37"/>
        <v>12000000</v>
      </c>
      <c r="F96" s="20">
        <f t="shared" ref="F96:I97" si="39">F21+F78</f>
        <v>0</v>
      </c>
      <c r="G96" s="20">
        <f t="shared" si="39"/>
        <v>10680000</v>
      </c>
      <c r="H96" s="20">
        <f t="shared" si="39"/>
        <v>0</v>
      </c>
      <c r="I96" s="20">
        <f t="shared" si="39"/>
        <v>1320000</v>
      </c>
      <c r="J96" s="3"/>
    </row>
    <row r="97" spans="1:10" ht="17.100000000000001" customHeight="1" x14ac:dyDescent="0.3">
      <c r="A97" s="49"/>
      <c r="B97" s="50"/>
      <c r="C97" s="51"/>
      <c r="D97" s="22">
        <v>2024</v>
      </c>
      <c r="E97" s="20">
        <f t="shared" si="37"/>
        <v>0</v>
      </c>
      <c r="F97" s="20">
        <f t="shared" si="39"/>
        <v>0</v>
      </c>
      <c r="G97" s="20">
        <f t="shared" si="39"/>
        <v>0</v>
      </c>
      <c r="H97" s="20">
        <f t="shared" si="39"/>
        <v>0</v>
      </c>
      <c r="I97" s="20">
        <f t="shared" si="39"/>
        <v>0</v>
      </c>
      <c r="J97" s="3"/>
    </row>
    <row r="98" spans="1:10" ht="17.100000000000001" customHeight="1" x14ac:dyDescent="0.3">
      <c r="A98" s="49"/>
      <c r="B98" s="50"/>
      <c r="C98" s="51"/>
      <c r="D98" s="22">
        <v>2025</v>
      </c>
      <c r="E98" s="20">
        <f t="shared" si="37"/>
        <v>0</v>
      </c>
      <c r="F98" s="20">
        <f t="shared" ref="F98:I99" si="40">F23+F89</f>
        <v>0</v>
      </c>
      <c r="G98" s="20">
        <f t="shared" si="40"/>
        <v>0</v>
      </c>
      <c r="H98" s="20">
        <f t="shared" si="40"/>
        <v>0</v>
      </c>
      <c r="I98" s="20">
        <f t="shared" si="40"/>
        <v>0</v>
      </c>
      <c r="J98" s="3"/>
    </row>
    <row r="99" spans="1:10" ht="17.100000000000001" customHeight="1" x14ac:dyDescent="0.3">
      <c r="A99" s="52"/>
      <c r="B99" s="53"/>
      <c r="C99" s="54"/>
      <c r="D99" s="26">
        <v>2026</v>
      </c>
      <c r="E99" s="20">
        <f t="shared" si="37"/>
        <v>0</v>
      </c>
      <c r="F99" s="20">
        <f t="shared" si="40"/>
        <v>0</v>
      </c>
      <c r="G99" s="20">
        <f t="shared" si="40"/>
        <v>0</v>
      </c>
      <c r="H99" s="20">
        <f t="shared" si="40"/>
        <v>0</v>
      </c>
      <c r="I99" s="20">
        <f t="shared" si="40"/>
        <v>0</v>
      </c>
      <c r="J99" s="3"/>
    </row>
    <row r="100" spans="1:10" ht="17.100000000000001" customHeight="1" x14ac:dyDescent="0.3">
      <c r="A100" s="46" t="s">
        <v>32</v>
      </c>
      <c r="B100" s="47"/>
      <c r="C100" s="48"/>
      <c r="D100" s="23" t="s">
        <v>13</v>
      </c>
      <c r="E100" s="21">
        <f>F100+G100+H100+I100</f>
        <v>48317229.299999997</v>
      </c>
      <c r="F100" s="21">
        <f>SUM(F102:F108)</f>
        <v>0</v>
      </c>
      <c r="G100" s="21">
        <f t="shared" ref="G100:I100" si="41">SUM(G102:G108)</f>
        <v>46317229.299999997</v>
      </c>
      <c r="H100" s="21">
        <f t="shared" si="41"/>
        <v>0</v>
      </c>
      <c r="I100" s="21">
        <f t="shared" si="41"/>
        <v>2000000</v>
      </c>
      <c r="J100" s="3"/>
    </row>
    <row r="101" spans="1:10" ht="17.100000000000001" customHeight="1" x14ac:dyDescent="0.3">
      <c r="A101" s="49"/>
      <c r="B101" s="50"/>
      <c r="C101" s="51"/>
      <c r="D101" s="22">
        <v>2019</v>
      </c>
      <c r="E101" s="20">
        <f>F101+G101+H101+I101</f>
        <v>0</v>
      </c>
      <c r="F101" s="20">
        <f t="shared" ref="F101:I105" si="42">F26+F36+F55</f>
        <v>0</v>
      </c>
      <c r="G101" s="20">
        <f t="shared" si="42"/>
        <v>0</v>
      </c>
      <c r="H101" s="20">
        <f t="shared" si="42"/>
        <v>0</v>
      </c>
      <c r="I101" s="20">
        <f t="shared" si="42"/>
        <v>0</v>
      </c>
      <c r="J101" s="3"/>
    </row>
    <row r="102" spans="1:10" ht="17.100000000000001" customHeight="1" x14ac:dyDescent="0.3">
      <c r="A102" s="49"/>
      <c r="B102" s="50"/>
      <c r="C102" s="51"/>
      <c r="D102" s="22">
        <v>2020</v>
      </c>
      <c r="E102" s="20">
        <f t="shared" ref="E102:E108" si="43">F102+G102+H102+I102</f>
        <v>6822029.2999999998</v>
      </c>
      <c r="F102" s="20">
        <f t="shared" si="42"/>
        <v>0</v>
      </c>
      <c r="G102" s="20">
        <f t="shared" si="42"/>
        <v>6822029.2999999998</v>
      </c>
      <c r="H102" s="20">
        <f t="shared" si="42"/>
        <v>0</v>
      </c>
      <c r="I102" s="20">
        <f t="shared" si="42"/>
        <v>0</v>
      </c>
      <c r="J102" s="3"/>
    </row>
    <row r="103" spans="1:10" ht="17.100000000000001" customHeight="1" x14ac:dyDescent="0.3">
      <c r="A103" s="49"/>
      <c r="B103" s="50"/>
      <c r="C103" s="51"/>
      <c r="D103" s="22">
        <v>2021</v>
      </c>
      <c r="E103" s="20">
        <f t="shared" si="43"/>
        <v>4237300</v>
      </c>
      <c r="F103" s="20">
        <f t="shared" si="42"/>
        <v>0</v>
      </c>
      <c r="G103" s="20">
        <f t="shared" si="42"/>
        <v>4237300</v>
      </c>
      <c r="H103" s="20">
        <f t="shared" si="42"/>
        <v>0</v>
      </c>
      <c r="I103" s="20">
        <f t="shared" si="42"/>
        <v>0</v>
      </c>
      <c r="J103" s="3"/>
    </row>
    <row r="104" spans="1:10" ht="17.100000000000001" customHeight="1" x14ac:dyDescent="0.3">
      <c r="A104" s="49"/>
      <c r="B104" s="50"/>
      <c r="C104" s="51"/>
      <c r="D104" s="22">
        <v>2022</v>
      </c>
      <c r="E104" s="20">
        <f t="shared" si="43"/>
        <v>0</v>
      </c>
      <c r="F104" s="20">
        <f t="shared" si="42"/>
        <v>0</v>
      </c>
      <c r="G104" s="20">
        <f t="shared" si="42"/>
        <v>0</v>
      </c>
      <c r="H104" s="20">
        <f t="shared" si="42"/>
        <v>0</v>
      </c>
      <c r="I104" s="20">
        <f t="shared" si="42"/>
        <v>0</v>
      </c>
      <c r="J104" s="3"/>
    </row>
    <row r="105" spans="1:10" ht="17.100000000000001" customHeight="1" x14ac:dyDescent="0.3">
      <c r="A105" s="49"/>
      <c r="B105" s="50"/>
      <c r="C105" s="51"/>
      <c r="D105" s="22">
        <v>2023</v>
      </c>
      <c r="E105" s="20">
        <f t="shared" si="43"/>
        <v>5257900</v>
      </c>
      <c r="F105" s="20">
        <f t="shared" si="42"/>
        <v>0</v>
      </c>
      <c r="G105" s="20">
        <f t="shared" si="42"/>
        <v>5257900</v>
      </c>
      <c r="H105" s="20">
        <f t="shared" si="42"/>
        <v>0</v>
      </c>
      <c r="I105" s="20">
        <f t="shared" si="42"/>
        <v>0</v>
      </c>
      <c r="J105" s="3"/>
    </row>
    <row r="106" spans="1:10" ht="17.100000000000001" customHeight="1" x14ac:dyDescent="0.3">
      <c r="A106" s="49"/>
      <c r="B106" s="50"/>
      <c r="C106" s="51"/>
      <c r="D106" s="22">
        <v>2024</v>
      </c>
      <c r="E106" s="20">
        <f t="shared" si="43"/>
        <v>0</v>
      </c>
      <c r="F106" s="20">
        <f>F32+F41+F60</f>
        <v>0</v>
      </c>
      <c r="G106" s="20">
        <f t="shared" ref="G106:I106" si="44">G32+G41+G60</f>
        <v>0</v>
      </c>
      <c r="H106" s="20">
        <f t="shared" si="44"/>
        <v>0</v>
      </c>
      <c r="I106" s="20">
        <f t="shared" si="44"/>
        <v>0</v>
      </c>
      <c r="J106" s="3"/>
    </row>
    <row r="107" spans="1:10" ht="17.100000000000001" customHeight="1" x14ac:dyDescent="0.3">
      <c r="A107" s="49"/>
      <c r="B107" s="50"/>
      <c r="C107" s="51"/>
      <c r="D107" s="22">
        <v>2025</v>
      </c>
      <c r="E107" s="20">
        <f t="shared" si="43"/>
        <v>16000000</v>
      </c>
      <c r="F107" s="20">
        <f t="shared" ref="F107:I108" si="45">F33+F42+F61</f>
        <v>0</v>
      </c>
      <c r="G107" s="20">
        <f t="shared" si="45"/>
        <v>15000000</v>
      </c>
      <c r="H107" s="20">
        <f t="shared" si="45"/>
        <v>0</v>
      </c>
      <c r="I107" s="20">
        <f t="shared" si="45"/>
        <v>1000000</v>
      </c>
      <c r="J107" s="3"/>
    </row>
    <row r="108" spans="1:10" ht="17.100000000000001" customHeight="1" x14ac:dyDescent="0.3">
      <c r="A108" s="52"/>
      <c r="B108" s="53"/>
      <c r="C108" s="54"/>
      <c r="D108" s="26">
        <v>2026</v>
      </c>
      <c r="E108" s="20">
        <f t="shared" si="43"/>
        <v>16000000</v>
      </c>
      <c r="F108" s="20">
        <f t="shared" si="45"/>
        <v>0</v>
      </c>
      <c r="G108" s="20">
        <f t="shared" si="45"/>
        <v>15000000</v>
      </c>
      <c r="H108" s="20">
        <f t="shared" si="45"/>
        <v>0</v>
      </c>
      <c r="I108" s="20">
        <f t="shared" si="45"/>
        <v>1000000</v>
      </c>
      <c r="J108" s="3"/>
    </row>
    <row r="109" spans="1:10" ht="17.100000000000001" customHeight="1" x14ac:dyDescent="0.3">
      <c r="A109" s="46" t="s">
        <v>16</v>
      </c>
      <c r="B109" s="47"/>
      <c r="C109" s="48"/>
      <c r="D109" s="23" t="s">
        <v>13</v>
      </c>
      <c r="E109" s="21">
        <f>F109+G109+H109+I109</f>
        <v>64423098.299999997</v>
      </c>
      <c r="F109" s="21">
        <f t="shared" ref="F109:F117" si="46">F91+F100</f>
        <v>0</v>
      </c>
      <c r="G109" s="21">
        <f t="shared" ref="G109:I109" si="47">G91+G100</f>
        <v>60569335.189999998</v>
      </c>
      <c r="H109" s="21">
        <f t="shared" si="47"/>
        <v>0</v>
      </c>
      <c r="I109" s="21">
        <f t="shared" si="47"/>
        <v>3853763.11</v>
      </c>
      <c r="J109" s="3"/>
    </row>
    <row r="110" spans="1:10" ht="17.100000000000001" customHeight="1" x14ac:dyDescent="0.3">
      <c r="A110" s="49"/>
      <c r="B110" s="50"/>
      <c r="C110" s="51"/>
      <c r="D110" s="22">
        <v>2019</v>
      </c>
      <c r="E110" s="20">
        <f>F110+G110+H110+I110</f>
        <v>4105869</v>
      </c>
      <c r="F110" s="20">
        <f t="shared" si="46"/>
        <v>0</v>
      </c>
      <c r="G110" s="20">
        <f t="shared" ref="G110:I110" si="48">G92+G101</f>
        <v>3572105.89</v>
      </c>
      <c r="H110" s="20">
        <f t="shared" si="48"/>
        <v>0</v>
      </c>
      <c r="I110" s="20">
        <f t="shared" si="48"/>
        <v>533763.11</v>
      </c>
      <c r="J110" s="3"/>
    </row>
    <row r="111" spans="1:10" ht="17.100000000000001" customHeight="1" x14ac:dyDescent="0.3">
      <c r="A111" s="49"/>
      <c r="B111" s="50"/>
      <c r="C111" s="51"/>
      <c r="D111" s="22">
        <v>2020</v>
      </c>
      <c r="E111" s="20">
        <f t="shared" ref="E111:E117" si="49">F111+G111+H111+I111</f>
        <v>6822029.2999999998</v>
      </c>
      <c r="F111" s="20">
        <f t="shared" si="46"/>
        <v>0</v>
      </c>
      <c r="G111" s="20">
        <f t="shared" ref="G111:I111" si="50">G93+G102</f>
        <v>6822029.2999999998</v>
      </c>
      <c r="H111" s="20">
        <f t="shared" si="50"/>
        <v>0</v>
      </c>
      <c r="I111" s="20">
        <f t="shared" si="50"/>
        <v>0</v>
      </c>
      <c r="J111" s="3"/>
    </row>
    <row r="112" spans="1:10" ht="17.100000000000001" customHeight="1" x14ac:dyDescent="0.3">
      <c r="A112" s="49"/>
      <c r="B112" s="50"/>
      <c r="C112" s="51"/>
      <c r="D112" s="22">
        <v>2021</v>
      </c>
      <c r="E112" s="20">
        <f t="shared" si="49"/>
        <v>4237300</v>
      </c>
      <c r="F112" s="20">
        <f t="shared" si="46"/>
        <v>0</v>
      </c>
      <c r="G112" s="20">
        <f t="shared" ref="G112:I112" si="51">G94+G103</f>
        <v>4237300</v>
      </c>
      <c r="H112" s="20">
        <f t="shared" si="51"/>
        <v>0</v>
      </c>
      <c r="I112" s="20">
        <f t="shared" si="51"/>
        <v>0</v>
      </c>
      <c r="J112" s="3"/>
    </row>
    <row r="113" spans="1:10" ht="17.100000000000001" customHeight="1" x14ac:dyDescent="0.3">
      <c r="A113" s="49"/>
      <c r="B113" s="50"/>
      <c r="C113" s="51"/>
      <c r="D113" s="22">
        <v>2022</v>
      </c>
      <c r="E113" s="20">
        <f t="shared" si="49"/>
        <v>0</v>
      </c>
      <c r="F113" s="20">
        <f t="shared" si="46"/>
        <v>0</v>
      </c>
      <c r="G113" s="20">
        <f t="shared" ref="G113:I113" si="52">G95+G104</f>
        <v>0</v>
      </c>
      <c r="H113" s="20">
        <f t="shared" si="52"/>
        <v>0</v>
      </c>
      <c r="I113" s="20">
        <f t="shared" si="52"/>
        <v>0</v>
      </c>
      <c r="J113" s="3"/>
    </row>
    <row r="114" spans="1:10" ht="17.100000000000001" customHeight="1" x14ac:dyDescent="0.3">
      <c r="A114" s="49"/>
      <c r="B114" s="50"/>
      <c r="C114" s="51"/>
      <c r="D114" s="22">
        <v>2023</v>
      </c>
      <c r="E114" s="20">
        <f t="shared" si="49"/>
        <v>17257900</v>
      </c>
      <c r="F114" s="20">
        <f t="shared" si="46"/>
        <v>0</v>
      </c>
      <c r="G114" s="20">
        <f t="shared" ref="G114:I114" si="53">G96+G105</f>
        <v>15937900</v>
      </c>
      <c r="H114" s="20">
        <f t="shared" si="53"/>
        <v>0</v>
      </c>
      <c r="I114" s="20">
        <f t="shared" si="53"/>
        <v>1320000</v>
      </c>
      <c r="J114" s="3"/>
    </row>
    <row r="115" spans="1:10" ht="17.100000000000001" customHeight="1" x14ac:dyDescent="0.3">
      <c r="A115" s="49"/>
      <c r="B115" s="50"/>
      <c r="C115" s="51"/>
      <c r="D115" s="22">
        <v>2024</v>
      </c>
      <c r="E115" s="20">
        <f t="shared" si="49"/>
        <v>0</v>
      </c>
      <c r="F115" s="20">
        <f t="shared" si="46"/>
        <v>0</v>
      </c>
      <c r="G115" s="20">
        <f t="shared" ref="G115:I115" si="54">G97+G106</f>
        <v>0</v>
      </c>
      <c r="H115" s="20">
        <f t="shared" si="54"/>
        <v>0</v>
      </c>
      <c r="I115" s="20">
        <f t="shared" si="54"/>
        <v>0</v>
      </c>
      <c r="J115" s="3"/>
    </row>
    <row r="116" spans="1:10" ht="17.100000000000001" customHeight="1" x14ac:dyDescent="0.3">
      <c r="A116" s="49"/>
      <c r="B116" s="50"/>
      <c r="C116" s="51"/>
      <c r="D116" s="22">
        <v>2025</v>
      </c>
      <c r="E116" s="20">
        <f t="shared" si="49"/>
        <v>16000000</v>
      </c>
      <c r="F116" s="20">
        <f t="shared" si="46"/>
        <v>0</v>
      </c>
      <c r="G116" s="20">
        <f t="shared" ref="G116:I117" si="55">G98+G107</f>
        <v>15000000</v>
      </c>
      <c r="H116" s="20">
        <f t="shared" si="55"/>
        <v>0</v>
      </c>
      <c r="I116" s="20">
        <f t="shared" si="55"/>
        <v>1000000</v>
      </c>
      <c r="J116" s="3"/>
    </row>
    <row r="117" spans="1:10" ht="17.100000000000001" customHeight="1" x14ac:dyDescent="0.3">
      <c r="A117" s="52"/>
      <c r="B117" s="53"/>
      <c r="C117" s="54"/>
      <c r="D117" s="26">
        <v>2026</v>
      </c>
      <c r="E117" s="20">
        <f t="shared" si="49"/>
        <v>16000000</v>
      </c>
      <c r="F117" s="20">
        <f t="shared" si="46"/>
        <v>0</v>
      </c>
      <c r="G117" s="20">
        <f t="shared" si="55"/>
        <v>15000000</v>
      </c>
      <c r="H117" s="20">
        <f t="shared" si="55"/>
        <v>0</v>
      </c>
      <c r="I117" s="20">
        <f t="shared" si="55"/>
        <v>1000000</v>
      </c>
      <c r="J117" s="3"/>
    </row>
    <row r="118" spans="1:10" ht="15.6" x14ac:dyDescent="0.3">
      <c r="A118" s="7"/>
      <c r="B118" s="7"/>
      <c r="C118" s="7"/>
      <c r="D118" s="5"/>
      <c r="E118" s="14"/>
      <c r="F118" s="15"/>
      <c r="G118" s="15"/>
      <c r="H118" s="15"/>
      <c r="I118" s="15"/>
      <c r="J118" s="3"/>
    </row>
    <row r="119" spans="1:10" ht="37.5" customHeight="1" x14ac:dyDescent="0.3">
      <c r="A119" s="55" t="s">
        <v>17</v>
      </c>
      <c r="B119" s="55"/>
      <c r="C119" s="55"/>
      <c r="D119" s="7"/>
      <c r="E119" s="15"/>
      <c r="F119" s="15"/>
      <c r="G119" s="40" t="s">
        <v>18</v>
      </c>
      <c r="H119" s="40"/>
      <c r="I119" s="40"/>
      <c r="J119" s="40"/>
    </row>
  </sheetData>
  <mergeCells count="40">
    <mergeCell ref="A35:A43"/>
    <mergeCell ref="B35:B43"/>
    <mergeCell ref="C35:C43"/>
    <mergeCell ref="A44:C52"/>
    <mergeCell ref="A119:C119"/>
    <mergeCell ref="A54:A62"/>
    <mergeCell ref="A82:C90"/>
    <mergeCell ref="A91:C99"/>
    <mergeCell ref="A100:C108"/>
    <mergeCell ref="A109:C117"/>
    <mergeCell ref="A63:A71"/>
    <mergeCell ref="B63:C71"/>
    <mergeCell ref="A73:A81"/>
    <mergeCell ref="B73:B81"/>
    <mergeCell ref="C73:C81"/>
    <mergeCell ref="G119:J119"/>
    <mergeCell ref="B15:I15"/>
    <mergeCell ref="B53:I53"/>
    <mergeCell ref="B72:I72"/>
    <mergeCell ref="C54:C62"/>
    <mergeCell ref="B54:B62"/>
    <mergeCell ref="B31:B34"/>
    <mergeCell ref="C31:C34"/>
    <mergeCell ref="A12:I12"/>
    <mergeCell ref="A13:I13"/>
    <mergeCell ref="F4:I4"/>
    <mergeCell ref="G6:I6"/>
    <mergeCell ref="E7:I7"/>
    <mergeCell ref="C8:I8"/>
    <mergeCell ref="F9:I9"/>
    <mergeCell ref="F1:I1"/>
    <mergeCell ref="F2:I2"/>
    <mergeCell ref="F3:I3"/>
    <mergeCell ref="G5:I5"/>
    <mergeCell ref="A11:I11"/>
    <mergeCell ref="A31:A34"/>
    <mergeCell ref="A16:A30"/>
    <mergeCell ref="B16:B30"/>
    <mergeCell ref="C16:C24"/>
    <mergeCell ref="C25:C30"/>
  </mergeCells>
  <pageMargins left="0.59055118110236227" right="0.19685039370078741" top="0.74803149606299213" bottom="0.55118110236220474" header="0.11811023622047245" footer="0.11811023622047245"/>
  <pageSetup paperSize="9" scale="9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2024-04-02T01:03:55Z</dcterms:modified>
</cp:coreProperties>
</file>