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Внесение изменений в МП Сов.мун.рег. по Думе от 24.09.2020\"/>
    </mc:Choice>
  </mc:AlternateContent>
  <bookViews>
    <workbookView xWindow="0" yWindow="0" windowWidth="16176" windowHeight="5532"/>
  </bookViews>
  <sheets>
    <sheet name="Лист1" sheetId="1" r:id="rId1"/>
  </sheets>
  <definedNames>
    <definedName name="_xlnm.Print_Titles" localSheetId="0">Лист1!$15:$15</definedName>
    <definedName name="_xlnm.Print_Area" localSheetId="0">Лист1!$A$1:$I$68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5" i="1" l="1"/>
  <c r="H55" i="1"/>
  <c r="F55" i="1"/>
  <c r="E45" i="1"/>
  <c r="E44" i="1"/>
  <c r="E43" i="1"/>
  <c r="E42" i="1"/>
  <c r="E41" i="1"/>
  <c r="G39" i="1"/>
  <c r="H39" i="1"/>
  <c r="F39" i="1"/>
  <c r="E39" i="1" l="1"/>
  <c r="E30" i="1" l="1"/>
  <c r="E29" i="1"/>
  <c r="E28" i="1"/>
  <c r="E27" i="1"/>
  <c r="E26" i="1"/>
  <c r="E24" i="1" s="1"/>
  <c r="E25" i="1"/>
  <c r="E19" i="1"/>
  <c r="E20" i="1"/>
  <c r="E21" i="1"/>
  <c r="E22" i="1"/>
  <c r="E23" i="1"/>
  <c r="F56" i="1" l="1"/>
  <c r="G56" i="1"/>
  <c r="H56" i="1"/>
  <c r="F57" i="1"/>
  <c r="E57" i="1" s="1"/>
  <c r="G57" i="1"/>
  <c r="H57" i="1"/>
  <c r="F58" i="1"/>
  <c r="G58" i="1"/>
  <c r="H58" i="1"/>
  <c r="F59" i="1"/>
  <c r="G59" i="1"/>
  <c r="H59" i="1"/>
  <c r="G54" i="1"/>
  <c r="H54" i="1"/>
  <c r="F54" i="1"/>
  <c r="E54" i="1" s="1"/>
  <c r="F48" i="1"/>
  <c r="G48" i="1"/>
  <c r="G62" i="1" s="1"/>
  <c r="H48" i="1"/>
  <c r="F49" i="1"/>
  <c r="E49" i="1" s="1"/>
  <c r="G49" i="1"/>
  <c r="G63" i="1" s="1"/>
  <c r="H49" i="1"/>
  <c r="H63" i="1" s="1"/>
  <c r="F50" i="1"/>
  <c r="G50" i="1"/>
  <c r="G64" i="1" s="1"/>
  <c r="H50" i="1"/>
  <c r="H64" i="1" s="1"/>
  <c r="F51" i="1"/>
  <c r="G51" i="1"/>
  <c r="G65" i="1" s="1"/>
  <c r="H51" i="1"/>
  <c r="H65" i="1" s="1"/>
  <c r="F52" i="1"/>
  <c r="G52" i="1"/>
  <c r="G66" i="1" s="1"/>
  <c r="H52" i="1"/>
  <c r="H66" i="1" s="1"/>
  <c r="F47" i="1"/>
  <c r="F66" i="1" l="1"/>
  <c r="E66" i="1" s="1"/>
  <c r="E52" i="1"/>
  <c r="F62" i="1"/>
  <c r="E48" i="1"/>
  <c r="F61" i="1"/>
  <c r="E58" i="1"/>
  <c r="F64" i="1"/>
  <c r="E64" i="1" s="1"/>
  <c r="E50" i="1"/>
  <c r="E59" i="1"/>
  <c r="E55" i="1"/>
  <c r="F65" i="1"/>
  <c r="E65" i="1" s="1"/>
  <c r="E51" i="1"/>
  <c r="E56" i="1"/>
  <c r="H62" i="1"/>
  <c r="F46" i="1"/>
  <c r="F63" i="1"/>
  <c r="H53" i="1"/>
  <c r="G53" i="1"/>
  <c r="F53" i="1"/>
  <c r="E53" i="1" l="1"/>
  <c r="E62" i="1"/>
  <c r="F60" i="1"/>
  <c r="E63" i="1"/>
  <c r="H18" i="1"/>
  <c r="H47" i="1" s="1"/>
  <c r="G18" i="1"/>
  <c r="F33" i="1"/>
  <c r="G33" i="1"/>
  <c r="H33" i="1"/>
  <c r="F34" i="1"/>
  <c r="G34" i="1"/>
  <c r="H34" i="1"/>
  <c r="F35" i="1"/>
  <c r="G35" i="1"/>
  <c r="H35" i="1"/>
  <c r="F36" i="1"/>
  <c r="E36" i="1" s="1"/>
  <c r="G36" i="1"/>
  <c r="H36" i="1"/>
  <c r="F37" i="1"/>
  <c r="G37" i="1"/>
  <c r="H37" i="1"/>
  <c r="G32" i="1"/>
  <c r="H32" i="1"/>
  <c r="F32" i="1"/>
  <c r="E32" i="1" s="1"/>
  <c r="H24" i="1"/>
  <c r="G24" i="1"/>
  <c r="F24" i="1"/>
  <c r="G17" i="1"/>
  <c r="H17" i="1"/>
  <c r="F17" i="1"/>
  <c r="G47" i="1" l="1"/>
  <c r="E47" i="1" s="1"/>
  <c r="E46" i="1" s="1"/>
  <c r="E18" i="1"/>
  <c r="E17" i="1" s="1"/>
  <c r="E37" i="1"/>
  <c r="E34" i="1"/>
  <c r="E33" i="1"/>
  <c r="E35" i="1"/>
  <c r="G31" i="1"/>
  <c r="H31" i="1"/>
  <c r="F31" i="1"/>
  <c r="G61" i="1"/>
  <c r="G46" i="1"/>
  <c r="H61" i="1"/>
  <c r="H60" i="1" s="1"/>
  <c r="H46" i="1"/>
  <c r="G60" i="1" l="1"/>
  <c r="E61" i="1"/>
  <c r="E60" i="1" s="1"/>
  <c r="E31" i="1"/>
</calcChain>
</file>

<file path=xl/sharedStrings.xml><?xml version="1.0" encoding="utf-8"?>
<sst xmlns="http://schemas.openxmlformats.org/spreadsheetml/2006/main" count="42" uniqueCount="35">
  <si>
    <t>№ п/п</t>
  </si>
  <si>
    <t>ВСЕГО:</t>
  </si>
  <si>
    <t>к постановлению администрации города</t>
  </si>
  <si>
    <t>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</si>
  <si>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</si>
  <si>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</si>
  <si>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>на 2019-2024 годы</t>
  </si>
  <si>
    <t>Приложение 2</t>
  </si>
  <si>
    <t>"Приложение 4</t>
  </si>
  <si>
    <t>".</t>
  </si>
  <si>
    <t xml:space="preserve">Мэр города Усолье-Сибирское    </t>
  </si>
  <si>
    <t>М.В. Торопкин</t>
  </si>
  <si>
    <t>(наименование муниципальной программы (далее – муниципальная программа))</t>
  </si>
  <si>
    <t xml:space="preserve">"Совершенствование муниципального регулирования" на 2019-2024 годы </t>
  </si>
  <si>
    <t xml:space="preserve">Наименование мероприятия, подпрограммы
государственной программы Иркутской области
</t>
  </si>
  <si>
    <t>Наименование мероприятия, подпрограммы муниципальной подпрограммы</t>
  </si>
  <si>
    <t>Итого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</si>
  <si>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</si>
  <si>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</si>
  <si>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 xml:space="preserve">Информация об участии муниципального образования "город Усолье-Сибирское" в государственных программах Иркутской области в рамках муниципальной программы города Усолье-Сибирское </t>
  </si>
  <si>
    <t>Государственная программа Иркутской области "Экономическое развитие и инновационная экономика" на 2019-2024 годы</t>
  </si>
  <si>
    <t>Основное мероприятие 4.12.                                                                      "Субсидии на реализацию мероприятий перечня проектов народных инициатив" подпрограммы 4 "Совершенствование муниципального управления города Усолье-Сибирское" на 2019-2024 годы</t>
  </si>
  <si>
    <t>Мероприятие 3.3.5                                                                                                              "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обеспечения)" подпрограммы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</si>
  <si>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Год реализации</t>
  </si>
  <si>
    <t>Общий объем финансирования,  руб.</t>
  </si>
  <si>
    <t>Федеральный бюджет, руб.</t>
  </si>
  <si>
    <t>Областной бюджет, руб.</t>
  </si>
  <si>
    <t>Местный бюджет   (софинансирование), руб.</t>
  </si>
  <si>
    <t>Государственная программа Иркутской области "Обеспечение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"Безопасный город" на 2019-2024 годы</t>
  </si>
  <si>
    <t>1.1</t>
  </si>
  <si>
    <t>2.1</t>
  </si>
  <si>
    <t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</t>
  </si>
  <si>
    <r>
      <t xml:space="preserve">Иные межбюджетные трансферты  (Содержание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продукции)                                                         </t>
    </r>
    <r>
      <rPr>
        <i/>
        <sz val="10"/>
        <color theme="1"/>
        <rFont val="Times New Roman"/>
        <family val="1"/>
        <charset val="204"/>
      </rPr>
      <t xml:space="preserve">  основного мероприятия  </t>
    </r>
    <r>
      <rPr>
        <sz val="10"/>
        <color theme="1"/>
        <rFont val="Times New Roman"/>
        <family val="1"/>
        <charset val="204"/>
      </rPr>
      <t xml:space="preserve">"Предупреждение возникновения чрезвычайной ситуации межмуниципального и регионального характера" на 2020 год      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«Обеспечение реализации полномочий Правительства Иркутской области по защите населения и территорий от чрезвычайных ситуаций, гражданской обороне и пожарной безопасности»</t>
    </r>
  </si>
  <si>
    <r>
      <rPr>
        <i/>
        <sz val="10"/>
        <color theme="1"/>
        <rFont val="Times New Roman"/>
        <family val="1"/>
        <charset val="204"/>
      </rPr>
      <t>Мероприятие</t>
    </r>
    <r>
      <rPr>
        <sz val="10"/>
        <color theme="1"/>
        <rFont val="Times New Roman"/>
        <family val="1"/>
        <charset val="204"/>
      </rPr>
      <t xml:space="preserve"> "Субсидии на реализацию мероприятий перечня проектов народных инициатив" </t>
    </r>
    <r>
      <rPr>
        <i/>
        <sz val="10"/>
        <color theme="1"/>
        <rFont val="Times New Roman"/>
        <family val="1"/>
        <charset val="204"/>
      </rPr>
      <t xml:space="preserve">основного мероприятия </t>
    </r>
    <r>
      <rPr>
        <sz val="10"/>
        <color theme="1"/>
        <rFont val="Times New Roman"/>
        <family val="1"/>
        <charset val="204"/>
      </rPr>
      <t xml:space="preserve">"Обеспечение эффективного управления экономическим развитием Иркутской области"
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"Государственная политика в сфере экономического развития Иркутской области" на 2019-2024 годы
</t>
    </r>
  </si>
  <si>
    <t>от 16.10.2020 №1900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</si>
</sst>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4" fontId="8" fillId="0" borderId="0" xfId="0" applyNumberFormat="1" applyFont="1" applyFill="1" applyBorder="1" applyAlignment="1">
      <alignment wrapText="1"/>
    </xf>
    <xf numFmtId="0" fontId="9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/>
    <xf numFmtId="49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view="pageBreakPreview" zoomScale="90" zoomScaleNormal="100" zoomScaleSheetLayoutView="90" workbookViewId="0">
      <selection activeCell="G5" sqref="G5"/>
    </sheetView>
  </sheetViews>
  <sheetFormatPr defaultRowHeight="14.4" x14ac:dyDescent="0.3"/>
  <cols>
    <col min="1" max="1" width="6.33203125" customWidth="1"/>
    <col min="2" max="2" width="31.5546875" customWidth="1"/>
    <col min="3" max="3" width="38.5546875" customWidth="1"/>
    <col min="4" max="5" width="12.33203125" customWidth="1"/>
    <col min="6" max="6" width="12.5546875" customWidth="1"/>
    <col min="7" max="7" width="14.88671875" customWidth="1"/>
    <col min="8" max="8" width="14" customWidth="1"/>
    <col min="9" max="9" width="3.33203125" customWidth="1"/>
  </cols>
  <sheetData>
    <row r="1" spans="1:8" x14ac:dyDescent="0.3">
      <c r="H1" s="7" t="s">
        <v>7</v>
      </c>
    </row>
    <row r="2" spans="1:8" x14ac:dyDescent="0.3">
      <c r="H2" s="7" t="s">
        <v>2</v>
      </c>
    </row>
    <row r="3" spans="1:8" x14ac:dyDescent="0.3">
      <c r="H3" s="7" t="s">
        <v>3</v>
      </c>
    </row>
    <row r="4" spans="1:8" x14ac:dyDescent="0.3">
      <c r="G4" s="10" t="s">
        <v>34</v>
      </c>
      <c r="H4" s="10"/>
    </row>
    <row r="5" spans="1:8" x14ac:dyDescent="0.3">
      <c r="H5" s="6"/>
    </row>
    <row r="6" spans="1:8" x14ac:dyDescent="0.3">
      <c r="H6" s="7" t="s">
        <v>8</v>
      </c>
    </row>
    <row r="7" spans="1:8" x14ac:dyDescent="0.3">
      <c r="H7" s="7" t="s">
        <v>4</v>
      </c>
    </row>
    <row r="8" spans="1:8" x14ac:dyDescent="0.3">
      <c r="H8" s="8" t="s">
        <v>5</v>
      </c>
    </row>
    <row r="9" spans="1:8" x14ac:dyDescent="0.3">
      <c r="H9" s="7" t="s">
        <v>6</v>
      </c>
    </row>
    <row r="10" spans="1:8" ht="18" x14ac:dyDescent="0.3">
      <c r="H10" s="1"/>
    </row>
    <row r="11" spans="1:8" ht="42" customHeight="1" x14ac:dyDescent="0.3">
      <c r="A11" s="20" t="s">
        <v>19</v>
      </c>
      <c r="B11" s="20"/>
      <c r="C11" s="20"/>
      <c r="D11" s="20"/>
      <c r="E11" s="20"/>
      <c r="F11" s="20"/>
      <c r="G11" s="20"/>
      <c r="H11" s="20"/>
    </row>
    <row r="12" spans="1:8" ht="21" customHeight="1" x14ac:dyDescent="0.3">
      <c r="A12" s="21" t="s">
        <v>13</v>
      </c>
      <c r="B12" s="21"/>
      <c r="C12" s="21"/>
      <c r="D12" s="21"/>
      <c r="E12" s="21"/>
      <c r="F12" s="21"/>
      <c r="G12" s="21"/>
      <c r="H12" s="21"/>
    </row>
    <row r="13" spans="1:8" ht="20.25" customHeight="1" x14ac:dyDescent="0.3">
      <c r="A13" s="39" t="s">
        <v>12</v>
      </c>
      <c r="B13" s="39"/>
      <c r="C13" s="39"/>
      <c r="D13" s="39"/>
      <c r="E13" s="39"/>
      <c r="F13" s="39"/>
      <c r="G13" s="39"/>
      <c r="H13" s="39"/>
    </row>
    <row r="14" spans="1:8" x14ac:dyDescent="0.3">
      <c r="H14" s="15"/>
    </row>
    <row r="15" spans="1:8" ht="71.25" customHeight="1" x14ac:dyDescent="0.3">
      <c r="A15" s="9" t="s">
        <v>0</v>
      </c>
      <c r="B15" s="9" t="s">
        <v>14</v>
      </c>
      <c r="C15" s="9" t="s">
        <v>15</v>
      </c>
      <c r="D15" s="9" t="s">
        <v>23</v>
      </c>
      <c r="E15" s="9" t="s">
        <v>24</v>
      </c>
      <c r="F15" s="9" t="s">
        <v>25</v>
      </c>
      <c r="G15" s="9" t="s">
        <v>26</v>
      </c>
      <c r="H15" s="9" t="s">
        <v>27</v>
      </c>
    </row>
    <row r="16" spans="1:8" ht="32.25" customHeight="1" x14ac:dyDescent="0.3">
      <c r="A16" s="19">
        <v>1</v>
      </c>
      <c r="B16" s="22" t="s">
        <v>20</v>
      </c>
      <c r="C16" s="23"/>
      <c r="D16" s="23"/>
      <c r="E16" s="23"/>
      <c r="F16" s="23"/>
      <c r="G16" s="23"/>
      <c r="H16" s="24"/>
    </row>
    <row r="17" spans="1:9" s="3" customFormat="1" ht="27.75" customHeight="1" x14ac:dyDescent="0.3">
      <c r="A17" s="28" t="s">
        <v>29</v>
      </c>
      <c r="B17" s="27" t="s">
        <v>33</v>
      </c>
      <c r="C17" s="26" t="s">
        <v>22</v>
      </c>
      <c r="D17" s="17" t="s">
        <v>16</v>
      </c>
      <c r="E17" s="18">
        <f>SUM(E18:E23)</f>
        <v>4105869</v>
      </c>
      <c r="F17" s="18">
        <f>SUM(F18:F23)</f>
        <v>0</v>
      </c>
      <c r="G17" s="18">
        <f>SUM(G18:G23)</f>
        <v>3572105.89</v>
      </c>
      <c r="H17" s="18">
        <f>SUM(H18:H23)</f>
        <v>533763.1100000001</v>
      </c>
      <c r="I17" s="4"/>
    </row>
    <row r="18" spans="1:9" s="3" customFormat="1" ht="20.25" customHeight="1" x14ac:dyDescent="0.3">
      <c r="A18" s="28"/>
      <c r="B18" s="27"/>
      <c r="C18" s="26"/>
      <c r="D18" s="9">
        <v>2019</v>
      </c>
      <c r="E18" s="16">
        <f>F18+G18+H18</f>
        <v>4105869</v>
      </c>
      <c r="F18" s="16">
        <v>0</v>
      </c>
      <c r="G18" s="16">
        <f>4306499.83-734393.94</f>
        <v>3572105.89</v>
      </c>
      <c r="H18" s="16">
        <f>643500.17-109737.06</f>
        <v>533763.1100000001</v>
      </c>
      <c r="I18" s="4"/>
    </row>
    <row r="19" spans="1:9" s="3" customFormat="1" ht="20.25" customHeight="1" x14ac:dyDescent="0.3">
      <c r="A19" s="28"/>
      <c r="B19" s="27"/>
      <c r="C19" s="26"/>
      <c r="D19" s="9">
        <v>2020</v>
      </c>
      <c r="E19" s="16">
        <f t="shared" ref="E19:E23" si="0">F19+G19+H19</f>
        <v>0</v>
      </c>
      <c r="F19" s="16"/>
      <c r="G19" s="16"/>
      <c r="H19" s="16"/>
      <c r="I19" s="4"/>
    </row>
    <row r="20" spans="1:9" s="3" customFormat="1" ht="15" customHeight="1" x14ac:dyDescent="0.3">
      <c r="A20" s="28"/>
      <c r="B20" s="27"/>
      <c r="C20" s="26"/>
      <c r="D20" s="9">
        <v>2021</v>
      </c>
      <c r="E20" s="16">
        <f t="shared" si="0"/>
        <v>0</v>
      </c>
      <c r="F20" s="16"/>
      <c r="G20" s="16"/>
      <c r="H20" s="16"/>
      <c r="I20" s="4"/>
    </row>
    <row r="21" spans="1:9" s="3" customFormat="1" ht="20.25" customHeight="1" x14ac:dyDescent="0.3">
      <c r="A21" s="28"/>
      <c r="B21" s="27"/>
      <c r="C21" s="26"/>
      <c r="D21" s="9">
        <v>2022</v>
      </c>
      <c r="E21" s="16">
        <f t="shared" si="0"/>
        <v>0</v>
      </c>
      <c r="F21" s="16"/>
      <c r="G21" s="16"/>
      <c r="H21" s="16"/>
      <c r="I21" s="4"/>
    </row>
    <row r="22" spans="1:9" s="3" customFormat="1" ht="20.25" customHeight="1" x14ac:dyDescent="0.3">
      <c r="A22" s="28"/>
      <c r="B22" s="27"/>
      <c r="C22" s="26"/>
      <c r="D22" s="9">
        <v>2023</v>
      </c>
      <c r="E22" s="16">
        <f t="shared" si="0"/>
        <v>0</v>
      </c>
      <c r="F22" s="16"/>
      <c r="G22" s="16"/>
      <c r="H22" s="16"/>
      <c r="I22" s="4"/>
    </row>
    <row r="23" spans="1:9" s="3" customFormat="1" ht="20.25" customHeight="1" x14ac:dyDescent="0.3">
      <c r="A23" s="28"/>
      <c r="B23" s="27"/>
      <c r="C23" s="26"/>
      <c r="D23" s="9">
        <v>2024</v>
      </c>
      <c r="E23" s="16">
        <f t="shared" si="0"/>
        <v>0</v>
      </c>
      <c r="F23" s="16"/>
      <c r="G23" s="16"/>
      <c r="H23" s="16"/>
      <c r="I23" s="4"/>
    </row>
    <row r="24" spans="1:9" s="3" customFormat="1" ht="21" customHeight="1" x14ac:dyDescent="0.3">
      <c r="A24" s="28"/>
      <c r="B24" s="27"/>
      <c r="C24" s="26" t="s">
        <v>21</v>
      </c>
      <c r="D24" s="17" t="s">
        <v>16</v>
      </c>
      <c r="E24" s="18">
        <f>SUM(E25:E30)</f>
        <v>68965520</v>
      </c>
      <c r="F24" s="18">
        <f>SUM(F25:F30)</f>
        <v>0</v>
      </c>
      <c r="G24" s="18">
        <f>SUM(G25:G30)</f>
        <v>60000000</v>
      </c>
      <c r="H24" s="18">
        <f>SUM(H25:H30)</f>
        <v>8965520</v>
      </c>
      <c r="I24" s="4"/>
    </row>
    <row r="25" spans="1:9" s="3" customFormat="1" ht="15" customHeight="1" x14ac:dyDescent="0.3">
      <c r="A25" s="28"/>
      <c r="B25" s="27"/>
      <c r="C25" s="26"/>
      <c r="D25" s="9">
        <v>2019</v>
      </c>
      <c r="E25" s="16">
        <f>F25+G25+H25</f>
        <v>0</v>
      </c>
      <c r="F25" s="16">
        <v>0</v>
      </c>
      <c r="G25" s="16">
        <v>0</v>
      </c>
      <c r="H25" s="16">
        <v>0</v>
      </c>
      <c r="I25" s="4"/>
    </row>
    <row r="26" spans="1:9" s="3" customFormat="1" ht="15" customHeight="1" x14ac:dyDescent="0.3">
      <c r="A26" s="28"/>
      <c r="B26" s="27"/>
      <c r="C26" s="26"/>
      <c r="D26" s="9">
        <v>2020</v>
      </c>
      <c r="E26" s="16">
        <f t="shared" ref="E26:E30" si="1">F26+G26+H26</f>
        <v>0</v>
      </c>
      <c r="F26" s="16">
        <v>0</v>
      </c>
      <c r="G26" s="16">
        <v>0</v>
      </c>
      <c r="H26" s="16">
        <v>0</v>
      </c>
      <c r="I26" s="4"/>
    </row>
    <row r="27" spans="1:9" s="3" customFormat="1" ht="15" customHeight="1" x14ac:dyDescent="0.3">
      <c r="A27" s="28"/>
      <c r="B27" s="27"/>
      <c r="C27" s="26"/>
      <c r="D27" s="9">
        <v>2021</v>
      </c>
      <c r="E27" s="16">
        <f t="shared" si="1"/>
        <v>17241380</v>
      </c>
      <c r="F27" s="16">
        <v>0</v>
      </c>
      <c r="G27" s="16">
        <v>15000000</v>
      </c>
      <c r="H27" s="16">
        <v>2241380</v>
      </c>
      <c r="I27" s="4"/>
    </row>
    <row r="28" spans="1:9" s="3" customFormat="1" ht="15" customHeight="1" x14ac:dyDescent="0.3">
      <c r="A28" s="28"/>
      <c r="B28" s="27"/>
      <c r="C28" s="26"/>
      <c r="D28" s="9">
        <v>2022</v>
      </c>
      <c r="E28" s="16">
        <f t="shared" si="1"/>
        <v>17241380</v>
      </c>
      <c r="F28" s="16">
        <v>0</v>
      </c>
      <c r="G28" s="16">
        <v>15000000</v>
      </c>
      <c r="H28" s="16">
        <v>2241380</v>
      </c>
      <c r="I28" s="4"/>
    </row>
    <row r="29" spans="1:9" s="3" customFormat="1" ht="15" customHeight="1" x14ac:dyDescent="0.3">
      <c r="A29" s="28"/>
      <c r="B29" s="27"/>
      <c r="C29" s="26"/>
      <c r="D29" s="9">
        <v>2023</v>
      </c>
      <c r="E29" s="16">
        <f t="shared" si="1"/>
        <v>17241380</v>
      </c>
      <c r="F29" s="16">
        <v>0</v>
      </c>
      <c r="G29" s="16">
        <v>15000000</v>
      </c>
      <c r="H29" s="16">
        <v>2241380</v>
      </c>
      <c r="I29" s="4"/>
    </row>
    <row r="30" spans="1:9" s="3" customFormat="1" ht="15" customHeight="1" x14ac:dyDescent="0.3">
      <c r="A30" s="28"/>
      <c r="B30" s="27"/>
      <c r="C30" s="26"/>
      <c r="D30" s="9">
        <v>2024</v>
      </c>
      <c r="E30" s="16">
        <f t="shared" si="1"/>
        <v>17241380</v>
      </c>
      <c r="F30" s="16">
        <v>0</v>
      </c>
      <c r="G30" s="16">
        <v>15000000</v>
      </c>
      <c r="H30" s="16">
        <v>2241380</v>
      </c>
      <c r="I30" s="4"/>
    </row>
    <row r="31" spans="1:9" s="3" customFormat="1" ht="15" customHeight="1" x14ac:dyDescent="0.3">
      <c r="A31" s="30" t="s">
        <v>1</v>
      </c>
      <c r="B31" s="30"/>
      <c r="C31" s="30"/>
      <c r="D31" s="17" t="s">
        <v>16</v>
      </c>
      <c r="E31" s="18">
        <f>SUM(E32:E37)</f>
        <v>73071389</v>
      </c>
      <c r="F31" s="18">
        <f>SUM(F32:F37)</f>
        <v>0</v>
      </c>
      <c r="G31" s="18">
        <f>SUM(G32:G37)</f>
        <v>63572105.890000001</v>
      </c>
      <c r="H31" s="18">
        <f>SUM(H32:H37)</f>
        <v>9499283.1099999994</v>
      </c>
      <c r="I31" s="4"/>
    </row>
    <row r="32" spans="1:9" s="3" customFormat="1" ht="15" customHeight="1" x14ac:dyDescent="0.3">
      <c r="A32" s="30"/>
      <c r="B32" s="30"/>
      <c r="C32" s="30"/>
      <c r="D32" s="9">
        <v>2019</v>
      </c>
      <c r="E32" s="16">
        <f>F32+G32+H32</f>
        <v>4105869</v>
      </c>
      <c r="F32" s="16">
        <f t="shared" ref="F32:H37" si="2">F25+F18</f>
        <v>0</v>
      </c>
      <c r="G32" s="16">
        <f t="shared" si="2"/>
        <v>3572105.89</v>
      </c>
      <c r="H32" s="16">
        <f t="shared" si="2"/>
        <v>533763.1100000001</v>
      </c>
      <c r="I32" s="4"/>
    </row>
    <row r="33" spans="1:9" s="3" customFormat="1" ht="15" customHeight="1" x14ac:dyDescent="0.3">
      <c r="A33" s="30"/>
      <c r="B33" s="30"/>
      <c r="C33" s="30"/>
      <c r="D33" s="9">
        <v>2020</v>
      </c>
      <c r="E33" s="16">
        <f t="shared" ref="E33:E37" si="3">F33+G33+H33</f>
        <v>0</v>
      </c>
      <c r="F33" s="16">
        <f t="shared" si="2"/>
        <v>0</v>
      </c>
      <c r="G33" s="16">
        <f t="shared" si="2"/>
        <v>0</v>
      </c>
      <c r="H33" s="16">
        <f t="shared" si="2"/>
        <v>0</v>
      </c>
      <c r="I33" s="4"/>
    </row>
    <row r="34" spans="1:9" s="3" customFormat="1" ht="15" customHeight="1" x14ac:dyDescent="0.3">
      <c r="A34" s="30"/>
      <c r="B34" s="30"/>
      <c r="C34" s="30"/>
      <c r="D34" s="9">
        <v>2021</v>
      </c>
      <c r="E34" s="16">
        <f t="shared" si="3"/>
        <v>17241380</v>
      </c>
      <c r="F34" s="16">
        <f t="shared" si="2"/>
        <v>0</v>
      </c>
      <c r="G34" s="16">
        <f t="shared" si="2"/>
        <v>15000000</v>
      </c>
      <c r="H34" s="16">
        <f t="shared" si="2"/>
        <v>2241380</v>
      </c>
      <c r="I34" s="4"/>
    </row>
    <row r="35" spans="1:9" s="3" customFormat="1" ht="15" customHeight="1" x14ac:dyDescent="0.3">
      <c r="A35" s="30"/>
      <c r="B35" s="30"/>
      <c r="C35" s="30"/>
      <c r="D35" s="9">
        <v>2022</v>
      </c>
      <c r="E35" s="16">
        <f t="shared" si="3"/>
        <v>17241380</v>
      </c>
      <c r="F35" s="16">
        <f t="shared" si="2"/>
        <v>0</v>
      </c>
      <c r="G35" s="16">
        <f t="shared" si="2"/>
        <v>15000000</v>
      </c>
      <c r="H35" s="16">
        <f t="shared" si="2"/>
        <v>2241380</v>
      </c>
      <c r="I35" s="4"/>
    </row>
    <row r="36" spans="1:9" s="3" customFormat="1" ht="15" customHeight="1" x14ac:dyDescent="0.3">
      <c r="A36" s="30"/>
      <c r="B36" s="30"/>
      <c r="C36" s="30"/>
      <c r="D36" s="9">
        <v>2023</v>
      </c>
      <c r="E36" s="16">
        <f t="shared" si="3"/>
        <v>17241380</v>
      </c>
      <c r="F36" s="16">
        <f t="shared" si="2"/>
        <v>0</v>
      </c>
      <c r="G36" s="16">
        <f t="shared" si="2"/>
        <v>15000000</v>
      </c>
      <c r="H36" s="16">
        <f t="shared" si="2"/>
        <v>2241380</v>
      </c>
      <c r="I36" s="4"/>
    </row>
    <row r="37" spans="1:9" s="3" customFormat="1" ht="15" customHeight="1" x14ac:dyDescent="0.3">
      <c r="A37" s="30"/>
      <c r="B37" s="30"/>
      <c r="C37" s="30"/>
      <c r="D37" s="9">
        <v>2024</v>
      </c>
      <c r="E37" s="16">
        <f t="shared" si="3"/>
        <v>17241380</v>
      </c>
      <c r="F37" s="16">
        <f t="shared" si="2"/>
        <v>0</v>
      </c>
      <c r="G37" s="16">
        <f t="shared" si="2"/>
        <v>15000000</v>
      </c>
      <c r="H37" s="16">
        <f t="shared" si="2"/>
        <v>2241380</v>
      </c>
      <c r="I37" s="4"/>
    </row>
    <row r="38" spans="1:9" ht="32.25" customHeight="1" x14ac:dyDescent="0.3">
      <c r="A38" s="14">
        <v>2</v>
      </c>
      <c r="B38" s="31" t="s">
        <v>28</v>
      </c>
      <c r="C38" s="32"/>
      <c r="D38" s="32"/>
      <c r="E38" s="32"/>
      <c r="F38" s="32"/>
      <c r="G38" s="32"/>
      <c r="H38" s="33"/>
    </row>
    <row r="39" spans="1:9" s="3" customFormat="1" ht="74.25" customHeight="1" x14ac:dyDescent="0.3">
      <c r="A39" s="34" t="s">
        <v>30</v>
      </c>
      <c r="B39" s="36" t="s">
        <v>32</v>
      </c>
      <c r="C39" s="26" t="s">
        <v>31</v>
      </c>
      <c r="D39" s="17" t="s">
        <v>16</v>
      </c>
      <c r="E39" s="18">
        <f>SUM(E40:E45)</f>
        <v>6822029.2999999998</v>
      </c>
      <c r="F39" s="18">
        <f>SUM(F40:F45)</f>
        <v>0</v>
      </c>
      <c r="G39" s="18">
        <f>SUM(G40:G45)</f>
        <v>6822029.2999999998</v>
      </c>
      <c r="H39" s="18">
        <f>SUM(H40:H45)</f>
        <v>0</v>
      </c>
      <c r="I39" s="4"/>
    </row>
    <row r="40" spans="1:9" s="3" customFormat="1" ht="35.25" customHeight="1" x14ac:dyDescent="0.3">
      <c r="A40" s="35"/>
      <c r="B40" s="37"/>
      <c r="C40" s="26"/>
      <c r="D40" s="9">
        <v>2019</v>
      </c>
      <c r="E40" s="16">
        <v>0</v>
      </c>
      <c r="F40" s="16"/>
      <c r="G40" s="16"/>
      <c r="H40" s="16"/>
      <c r="I40" s="4"/>
    </row>
    <row r="41" spans="1:9" s="3" customFormat="1" ht="36" customHeight="1" x14ac:dyDescent="0.3">
      <c r="A41" s="35"/>
      <c r="B41" s="37"/>
      <c r="C41" s="26"/>
      <c r="D41" s="9">
        <v>2020</v>
      </c>
      <c r="E41" s="16">
        <f t="shared" ref="E41:E45" si="4">F41+G41+H41</f>
        <v>6822029.2999999998</v>
      </c>
      <c r="F41" s="16"/>
      <c r="G41" s="16">
        <v>6822029.2999999998</v>
      </c>
      <c r="H41" s="16"/>
      <c r="I41" s="4"/>
    </row>
    <row r="42" spans="1:9" s="3" customFormat="1" ht="36" customHeight="1" x14ac:dyDescent="0.3">
      <c r="A42" s="35"/>
      <c r="B42" s="37"/>
      <c r="C42" s="26"/>
      <c r="D42" s="9">
        <v>2021</v>
      </c>
      <c r="E42" s="16">
        <f t="shared" si="4"/>
        <v>0</v>
      </c>
      <c r="F42" s="16"/>
      <c r="G42" s="16"/>
      <c r="H42" s="16"/>
      <c r="I42" s="4"/>
    </row>
    <row r="43" spans="1:9" s="3" customFormat="1" ht="30" customHeight="1" x14ac:dyDescent="0.3">
      <c r="A43" s="35"/>
      <c r="B43" s="37"/>
      <c r="C43" s="26"/>
      <c r="D43" s="9">
        <v>2022</v>
      </c>
      <c r="E43" s="16">
        <f t="shared" si="4"/>
        <v>0</v>
      </c>
      <c r="F43" s="16"/>
      <c r="G43" s="16"/>
      <c r="H43" s="16"/>
      <c r="I43" s="4"/>
    </row>
    <row r="44" spans="1:9" s="3" customFormat="1" ht="30" customHeight="1" x14ac:dyDescent="0.3">
      <c r="A44" s="35"/>
      <c r="B44" s="37"/>
      <c r="C44" s="26"/>
      <c r="D44" s="9">
        <v>2023</v>
      </c>
      <c r="E44" s="16">
        <f t="shared" si="4"/>
        <v>0</v>
      </c>
      <c r="F44" s="16"/>
      <c r="G44" s="16"/>
      <c r="H44" s="16"/>
      <c r="I44" s="4"/>
    </row>
    <row r="45" spans="1:9" s="3" customFormat="1" ht="42" customHeight="1" x14ac:dyDescent="0.3">
      <c r="A45" s="35"/>
      <c r="B45" s="38"/>
      <c r="C45" s="26"/>
      <c r="D45" s="9">
        <v>2024</v>
      </c>
      <c r="E45" s="16">
        <f t="shared" si="4"/>
        <v>0</v>
      </c>
      <c r="F45" s="16"/>
      <c r="G45" s="16"/>
      <c r="H45" s="16"/>
      <c r="I45" s="4"/>
    </row>
    <row r="46" spans="1:9" s="3" customFormat="1" ht="15" customHeight="1" x14ac:dyDescent="0.3">
      <c r="A46" s="29" t="s">
        <v>17</v>
      </c>
      <c r="B46" s="29"/>
      <c r="C46" s="29"/>
      <c r="D46" s="17" t="s">
        <v>16</v>
      </c>
      <c r="E46" s="18">
        <f>SUM(E47:E52)</f>
        <v>4105869</v>
      </c>
      <c r="F46" s="18">
        <f>SUM(F47:F52)</f>
        <v>0</v>
      </c>
      <c r="G46" s="18">
        <f>SUM(G47:G52)</f>
        <v>3572105.89</v>
      </c>
      <c r="H46" s="18">
        <f>SUM(H47:H52)</f>
        <v>533763.1100000001</v>
      </c>
      <c r="I46" s="4"/>
    </row>
    <row r="47" spans="1:9" s="3" customFormat="1" ht="15" customHeight="1" x14ac:dyDescent="0.3">
      <c r="A47" s="29"/>
      <c r="B47" s="29"/>
      <c r="C47" s="29"/>
      <c r="D47" s="9">
        <v>2019</v>
      </c>
      <c r="E47" s="16">
        <f>F47+G47+H47</f>
        <v>4105869</v>
      </c>
      <c r="F47" s="16">
        <f t="shared" ref="F47:H52" si="5">F18</f>
        <v>0</v>
      </c>
      <c r="G47" s="16">
        <f t="shared" si="5"/>
        <v>3572105.89</v>
      </c>
      <c r="H47" s="16">
        <f t="shared" si="5"/>
        <v>533763.1100000001</v>
      </c>
      <c r="I47" s="4"/>
    </row>
    <row r="48" spans="1:9" s="3" customFormat="1" ht="15" customHeight="1" x14ac:dyDescent="0.3">
      <c r="A48" s="29"/>
      <c r="B48" s="29"/>
      <c r="C48" s="29"/>
      <c r="D48" s="9">
        <v>2020</v>
      </c>
      <c r="E48" s="16">
        <f t="shared" ref="E48:E52" si="6">F48+G48+H48</f>
        <v>0</v>
      </c>
      <c r="F48" s="16">
        <f t="shared" si="5"/>
        <v>0</v>
      </c>
      <c r="G48" s="16">
        <f t="shared" si="5"/>
        <v>0</v>
      </c>
      <c r="H48" s="16">
        <f t="shared" si="5"/>
        <v>0</v>
      </c>
      <c r="I48" s="4"/>
    </row>
    <row r="49" spans="1:9" s="3" customFormat="1" ht="15" customHeight="1" x14ac:dyDescent="0.3">
      <c r="A49" s="29"/>
      <c r="B49" s="29"/>
      <c r="C49" s="29"/>
      <c r="D49" s="9">
        <v>2021</v>
      </c>
      <c r="E49" s="16">
        <f t="shared" si="6"/>
        <v>0</v>
      </c>
      <c r="F49" s="16">
        <f t="shared" si="5"/>
        <v>0</v>
      </c>
      <c r="G49" s="16">
        <f t="shared" si="5"/>
        <v>0</v>
      </c>
      <c r="H49" s="16">
        <f t="shared" si="5"/>
        <v>0</v>
      </c>
      <c r="I49" s="4"/>
    </row>
    <row r="50" spans="1:9" s="3" customFormat="1" ht="15" customHeight="1" x14ac:dyDescent="0.3">
      <c r="A50" s="29"/>
      <c r="B50" s="29"/>
      <c r="C50" s="29"/>
      <c r="D50" s="9">
        <v>2022</v>
      </c>
      <c r="E50" s="16">
        <f t="shared" si="6"/>
        <v>0</v>
      </c>
      <c r="F50" s="16">
        <f t="shared" si="5"/>
        <v>0</v>
      </c>
      <c r="G50" s="16">
        <f t="shared" si="5"/>
        <v>0</v>
      </c>
      <c r="H50" s="16">
        <f t="shared" si="5"/>
        <v>0</v>
      </c>
      <c r="I50" s="4"/>
    </row>
    <row r="51" spans="1:9" s="3" customFormat="1" ht="15" customHeight="1" x14ac:dyDescent="0.3">
      <c r="A51" s="29"/>
      <c r="B51" s="29"/>
      <c r="C51" s="29"/>
      <c r="D51" s="9">
        <v>2023</v>
      </c>
      <c r="E51" s="16">
        <f t="shared" si="6"/>
        <v>0</v>
      </c>
      <c r="F51" s="16">
        <f t="shared" si="5"/>
        <v>0</v>
      </c>
      <c r="G51" s="16">
        <f t="shared" si="5"/>
        <v>0</v>
      </c>
      <c r="H51" s="16">
        <f t="shared" si="5"/>
        <v>0</v>
      </c>
      <c r="I51" s="4"/>
    </row>
    <row r="52" spans="1:9" s="3" customFormat="1" ht="15" customHeight="1" x14ac:dyDescent="0.3">
      <c r="A52" s="29"/>
      <c r="B52" s="29"/>
      <c r="C52" s="29"/>
      <c r="D52" s="9">
        <v>2024</v>
      </c>
      <c r="E52" s="16">
        <f t="shared" si="6"/>
        <v>0</v>
      </c>
      <c r="F52" s="16">
        <f t="shared" si="5"/>
        <v>0</v>
      </c>
      <c r="G52" s="16">
        <f t="shared" si="5"/>
        <v>0</v>
      </c>
      <c r="H52" s="16">
        <f t="shared" si="5"/>
        <v>0</v>
      </c>
      <c r="I52" s="4"/>
    </row>
    <row r="53" spans="1:9" s="3" customFormat="1" ht="15" customHeight="1" x14ac:dyDescent="0.3">
      <c r="A53" s="29" t="s">
        <v>18</v>
      </c>
      <c r="B53" s="29"/>
      <c r="C53" s="29"/>
      <c r="D53" s="17" t="s">
        <v>16</v>
      </c>
      <c r="E53" s="18">
        <f>SUM(E54:E59)</f>
        <v>75787549.299999997</v>
      </c>
      <c r="F53" s="18">
        <f>SUM(F54:F59)</f>
        <v>0</v>
      </c>
      <c r="G53" s="18">
        <f>SUM(G54:G59)</f>
        <v>66822029.299999997</v>
      </c>
      <c r="H53" s="18">
        <f>SUM(H54:H59)</f>
        <v>8965520</v>
      </c>
      <c r="I53" s="4"/>
    </row>
    <row r="54" spans="1:9" s="3" customFormat="1" ht="15" customHeight="1" x14ac:dyDescent="0.3">
      <c r="A54" s="29"/>
      <c r="B54" s="29"/>
      <c r="C54" s="29"/>
      <c r="D54" s="9">
        <v>2019</v>
      </c>
      <c r="E54" s="16">
        <f>F54+G54+H54</f>
        <v>0</v>
      </c>
      <c r="F54" s="16">
        <f>F25</f>
        <v>0</v>
      </c>
      <c r="G54" s="16">
        <f>G25</f>
        <v>0</v>
      </c>
      <c r="H54" s="16">
        <f>H25</f>
        <v>0</v>
      </c>
      <c r="I54" s="4"/>
    </row>
    <row r="55" spans="1:9" s="3" customFormat="1" ht="15" customHeight="1" x14ac:dyDescent="0.3">
      <c r="A55" s="29"/>
      <c r="B55" s="29"/>
      <c r="C55" s="29"/>
      <c r="D55" s="9">
        <v>2020</v>
      </c>
      <c r="E55" s="16">
        <f t="shared" ref="E55:E59" si="7">F55+G55+H55</f>
        <v>6822029.2999999998</v>
      </c>
      <c r="F55" s="16">
        <f>F26+F41</f>
        <v>0</v>
      </c>
      <c r="G55" s="16">
        <f t="shared" ref="G55:H55" si="8">G26+G41</f>
        <v>6822029.2999999998</v>
      </c>
      <c r="H55" s="16">
        <f t="shared" si="8"/>
        <v>0</v>
      </c>
      <c r="I55" s="4"/>
    </row>
    <row r="56" spans="1:9" s="3" customFormat="1" ht="15" customHeight="1" x14ac:dyDescent="0.3">
      <c r="A56" s="29"/>
      <c r="B56" s="29"/>
      <c r="C56" s="29"/>
      <c r="D56" s="9">
        <v>2021</v>
      </c>
      <c r="E56" s="16">
        <f t="shared" si="7"/>
        <v>17241380</v>
      </c>
      <c r="F56" s="16">
        <f t="shared" ref="F56:H59" si="9">F27</f>
        <v>0</v>
      </c>
      <c r="G56" s="16">
        <f t="shared" si="9"/>
        <v>15000000</v>
      </c>
      <c r="H56" s="16">
        <f t="shared" si="9"/>
        <v>2241380</v>
      </c>
      <c r="I56" s="4"/>
    </row>
    <row r="57" spans="1:9" s="3" customFormat="1" ht="15" customHeight="1" x14ac:dyDescent="0.3">
      <c r="A57" s="29"/>
      <c r="B57" s="29"/>
      <c r="C57" s="29"/>
      <c r="D57" s="9">
        <v>2022</v>
      </c>
      <c r="E57" s="16">
        <f t="shared" si="7"/>
        <v>17241380</v>
      </c>
      <c r="F57" s="16">
        <f t="shared" si="9"/>
        <v>0</v>
      </c>
      <c r="G57" s="16">
        <f t="shared" si="9"/>
        <v>15000000</v>
      </c>
      <c r="H57" s="16">
        <f t="shared" si="9"/>
        <v>2241380</v>
      </c>
      <c r="I57" s="4"/>
    </row>
    <row r="58" spans="1:9" s="3" customFormat="1" ht="15" customHeight="1" x14ac:dyDescent="0.3">
      <c r="A58" s="29"/>
      <c r="B58" s="29"/>
      <c r="C58" s="29"/>
      <c r="D58" s="9">
        <v>2023</v>
      </c>
      <c r="E58" s="16">
        <f t="shared" si="7"/>
        <v>17241380</v>
      </c>
      <c r="F58" s="16">
        <f t="shared" si="9"/>
        <v>0</v>
      </c>
      <c r="G58" s="16">
        <f t="shared" si="9"/>
        <v>15000000</v>
      </c>
      <c r="H58" s="16">
        <f t="shared" si="9"/>
        <v>2241380</v>
      </c>
      <c r="I58" s="4"/>
    </row>
    <row r="59" spans="1:9" s="3" customFormat="1" ht="15" customHeight="1" x14ac:dyDescent="0.3">
      <c r="A59" s="29"/>
      <c r="B59" s="29"/>
      <c r="C59" s="29"/>
      <c r="D59" s="9">
        <v>2024</v>
      </c>
      <c r="E59" s="16">
        <f t="shared" si="7"/>
        <v>17241380</v>
      </c>
      <c r="F59" s="16">
        <f t="shared" si="9"/>
        <v>0</v>
      </c>
      <c r="G59" s="16">
        <f t="shared" si="9"/>
        <v>15000000</v>
      </c>
      <c r="H59" s="16">
        <f t="shared" si="9"/>
        <v>2241380</v>
      </c>
      <c r="I59" s="4"/>
    </row>
    <row r="60" spans="1:9" s="3" customFormat="1" ht="15" customHeight="1" x14ac:dyDescent="0.3">
      <c r="A60" s="30" t="s">
        <v>1</v>
      </c>
      <c r="B60" s="30"/>
      <c r="C60" s="30"/>
      <c r="D60" s="17" t="s">
        <v>16</v>
      </c>
      <c r="E60" s="18">
        <f>SUM(E61:E66)</f>
        <v>79893418.299999997</v>
      </c>
      <c r="F60" s="18">
        <f>SUM(F61:F66)</f>
        <v>0</v>
      </c>
      <c r="G60" s="18">
        <f>SUM(G61:G66)</f>
        <v>70394135.189999998</v>
      </c>
      <c r="H60" s="18">
        <f>SUM(H61:H66)</f>
        <v>9499283.1099999994</v>
      </c>
      <c r="I60" s="4"/>
    </row>
    <row r="61" spans="1:9" s="3" customFormat="1" ht="15" customHeight="1" x14ac:dyDescent="0.3">
      <c r="A61" s="30"/>
      <c r="B61" s="30"/>
      <c r="C61" s="30"/>
      <c r="D61" s="9">
        <v>2019</v>
      </c>
      <c r="E61" s="16">
        <f>F61+G61+H61</f>
        <v>4105869</v>
      </c>
      <c r="F61" s="16">
        <f>F47+F54</f>
        <v>0</v>
      </c>
      <c r="G61" s="16">
        <f t="shared" ref="G61:H61" si="10">G47+G54</f>
        <v>3572105.89</v>
      </c>
      <c r="H61" s="16">
        <f t="shared" si="10"/>
        <v>533763.1100000001</v>
      </c>
      <c r="I61" s="4"/>
    </row>
    <row r="62" spans="1:9" s="3" customFormat="1" ht="15" customHeight="1" x14ac:dyDescent="0.3">
      <c r="A62" s="30"/>
      <c r="B62" s="30"/>
      <c r="C62" s="30"/>
      <c r="D62" s="9">
        <v>2020</v>
      </c>
      <c r="E62" s="16">
        <f t="shared" ref="E62:E66" si="11">F62+G62+H62</f>
        <v>6822029.2999999998</v>
      </c>
      <c r="F62" s="16">
        <f t="shared" ref="F62:H62" si="12">F48+F55</f>
        <v>0</v>
      </c>
      <c r="G62" s="16">
        <f t="shared" si="12"/>
        <v>6822029.2999999998</v>
      </c>
      <c r="H62" s="16">
        <f t="shared" si="12"/>
        <v>0</v>
      </c>
      <c r="I62" s="4"/>
    </row>
    <row r="63" spans="1:9" s="3" customFormat="1" ht="15" customHeight="1" x14ac:dyDescent="0.3">
      <c r="A63" s="30"/>
      <c r="B63" s="30"/>
      <c r="C63" s="30"/>
      <c r="D63" s="9">
        <v>2021</v>
      </c>
      <c r="E63" s="16">
        <f t="shared" si="11"/>
        <v>17241380</v>
      </c>
      <c r="F63" s="16">
        <f t="shared" ref="F63:H63" si="13">F49+F56</f>
        <v>0</v>
      </c>
      <c r="G63" s="16">
        <f t="shared" si="13"/>
        <v>15000000</v>
      </c>
      <c r="H63" s="16">
        <f t="shared" si="13"/>
        <v>2241380</v>
      </c>
      <c r="I63" s="4"/>
    </row>
    <row r="64" spans="1:9" s="3" customFormat="1" ht="15" customHeight="1" x14ac:dyDescent="0.3">
      <c r="A64" s="30"/>
      <c r="B64" s="30"/>
      <c r="C64" s="30"/>
      <c r="D64" s="9">
        <v>2022</v>
      </c>
      <c r="E64" s="16">
        <f t="shared" si="11"/>
        <v>17241380</v>
      </c>
      <c r="F64" s="16">
        <f t="shared" ref="F64:H64" si="14">F50+F57</f>
        <v>0</v>
      </c>
      <c r="G64" s="16">
        <f t="shared" si="14"/>
        <v>15000000</v>
      </c>
      <c r="H64" s="16">
        <f t="shared" si="14"/>
        <v>2241380</v>
      </c>
      <c r="I64" s="4"/>
    </row>
    <row r="65" spans="1:9" s="3" customFormat="1" ht="15" customHeight="1" x14ac:dyDescent="0.3">
      <c r="A65" s="30"/>
      <c r="B65" s="30"/>
      <c r="C65" s="30"/>
      <c r="D65" s="9">
        <v>2023</v>
      </c>
      <c r="E65" s="16">
        <f t="shared" si="11"/>
        <v>17241380</v>
      </c>
      <c r="F65" s="16">
        <f t="shared" ref="F65:H65" si="15">F51+F58</f>
        <v>0</v>
      </c>
      <c r="G65" s="16">
        <f t="shared" si="15"/>
        <v>15000000</v>
      </c>
      <c r="H65" s="16">
        <f t="shared" si="15"/>
        <v>2241380</v>
      </c>
      <c r="I65" s="4"/>
    </row>
    <row r="66" spans="1:9" s="3" customFormat="1" ht="15" customHeight="1" x14ac:dyDescent="0.3">
      <c r="A66" s="30"/>
      <c r="B66" s="30"/>
      <c r="C66" s="30"/>
      <c r="D66" s="9">
        <v>2024</v>
      </c>
      <c r="E66" s="16">
        <f t="shared" si="11"/>
        <v>17241380</v>
      </c>
      <c r="F66" s="16">
        <f t="shared" ref="F66:H66" si="16">F52+F59</f>
        <v>0</v>
      </c>
      <c r="G66" s="16">
        <f>G52+G59</f>
        <v>15000000</v>
      </c>
      <c r="H66" s="16">
        <f t="shared" si="16"/>
        <v>2241380</v>
      </c>
      <c r="I66" s="4" t="s">
        <v>9</v>
      </c>
    </row>
    <row r="67" spans="1:9" s="3" customFormat="1" ht="23.25" customHeight="1" x14ac:dyDescent="0.3">
      <c r="A67" s="11"/>
      <c r="B67" s="13"/>
      <c r="C67" s="13"/>
      <c r="D67" s="15"/>
      <c r="E67" s="15"/>
      <c r="F67" s="12"/>
      <c r="G67" s="12"/>
      <c r="H67" s="12"/>
      <c r="I67" s="4"/>
    </row>
    <row r="68" spans="1:9" ht="18.75" customHeight="1" x14ac:dyDescent="0.35">
      <c r="A68" s="40" t="s">
        <v>10</v>
      </c>
      <c r="B68" s="41"/>
      <c r="C68" s="42"/>
      <c r="D68" s="2"/>
      <c r="E68" s="2"/>
      <c r="F68" s="2"/>
      <c r="G68" s="25" t="s">
        <v>11</v>
      </c>
      <c r="H68" s="25"/>
      <c r="I68" s="5"/>
    </row>
  </sheetData>
  <mergeCells count="18">
    <mergeCell ref="A13:H13"/>
    <mergeCell ref="A68:C68"/>
    <mergeCell ref="A11:H11"/>
    <mergeCell ref="A12:H12"/>
    <mergeCell ref="B16:H16"/>
    <mergeCell ref="G68:H68"/>
    <mergeCell ref="C17:C23"/>
    <mergeCell ref="C24:C30"/>
    <mergeCell ref="B17:B30"/>
    <mergeCell ref="A17:A30"/>
    <mergeCell ref="A46:C52"/>
    <mergeCell ref="A53:C59"/>
    <mergeCell ref="A60:C66"/>
    <mergeCell ref="B38:H38"/>
    <mergeCell ref="A39:A45"/>
    <mergeCell ref="C39:C45"/>
    <mergeCell ref="B39:B45"/>
    <mergeCell ref="A31:C37"/>
  </mergeCells>
  <pageMargins left="0.70866141732283472" right="0.11811023622047245" top="0.39370078740157483" bottom="0.15748031496062992" header="0.31496062992125984" footer="0.31496062992125984"/>
  <pageSetup paperSize="9" scale="91" orientation="landscape" r:id="rId1"/>
  <rowBreaks count="2" manualBreakCount="2">
    <brk id="28" max="7" man="1"/>
    <brk id="5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2020-10-14T02:50:26Z</cp:lastPrinted>
  <dcterms:created xsi:type="dcterms:W3CDTF">2019-08-27T06:02:36Z</dcterms:created>
  <dcterms:modified xsi:type="dcterms:W3CDTF">2020-10-20T10:14:27Z</dcterms:modified>
</cp:coreProperties>
</file>