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изменение в МП Соверш.мун.регулирования\"/>
    </mc:Choice>
  </mc:AlternateContent>
  <bookViews>
    <workbookView xWindow="0" yWindow="0" windowWidth="16176" windowHeight="5532"/>
  </bookViews>
  <sheets>
    <sheet name="Лист1" sheetId="1" r:id="rId1"/>
  </sheets>
  <definedNames>
    <definedName name="_xlnm.Print_Titles" localSheetId="0">Лист1!$15:$15</definedName>
    <definedName name="_xlnm.Print_Area" localSheetId="0">Лист1!$A$1:$H$60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1" l="1"/>
  <c r="F47" i="1"/>
  <c r="G47" i="1"/>
  <c r="E48" i="1"/>
  <c r="F48" i="1"/>
  <c r="G48" i="1"/>
  <c r="E49" i="1"/>
  <c r="F49" i="1"/>
  <c r="G49" i="1"/>
  <c r="E50" i="1"/>
  <c r="F50" i="1"/>
  <c r="G50" i="1"/>
  <c r="E51" i="1"/>
  <c r="F51" i="1"/>
  <c r="G51" i="1"/>
  <c r="F46" i="1"/>
  <c r="G46" i="1"/>
  <c r="E46" i="1"/>
  <c r="E40" i="1"/>
  <c r="E54" i="1" s="1"/>
  <c r="F40" i="1"/>
  <c r="F54" i="1" s="1"/>
  <c r="G40" i="1"/>
  <c r="G54" i="1" s="1"/>
  <c r="E41" i="1"/>
  <c r="F41" i="1"/>
  <c r="F55" i="1" s="1"/>
  <c r="G41" i="1"/>
  <c r="G55" i="1" s="1"/>
  <c r="E42" i="1"/>
  <c r="E56" i="1" s="1"/>
  <c r="F42" i="1"/>
  <c r="F56" i="1" s="1"/>
  <c r="G42" i="1"/>
  <c r="G56" i="1" s="1"/>
  <c r="E43" i="1"/>
  <c r="E57" i="1" s="1"/>
  <c r="F43" i="1"/>
  <c r="F57" i="1" s="1"/>
  <c r="G43" i="1"/>
  <c r="G57" i="1" s="1"/>
  <c r="E44" i="1"/>
  <c r="E58" i="1" s="1"/>
  <c r="F44" i="1"/>
  <c r="F58" i="1" s="1"/>
  <c r="G44" i="1"/>
  <c r="G58" i="1" s="1"/>
  <c r="E39" i="1"/>
  <c r="E53" i="1" s="1"/>
  <c r="E38" i="1" l="1"/>
  <c r="E55" i="1"/>
  <c r="E52" i="1" s="1"/>
  <c r="G45" i="1"/>
  <c r="F45" i="1"/>
  <c r="E45" i="1"/>
  <c r="G18" i="1" l="1"/>
  <c r="G39" i="1" s="1"/>
  <c r="F18" i="1"/>
  <c r="F39" i="1" s="1"/>
  <c r="E33" i="1"/>
  <c r="F33" i="1"/>
  <c r="G33" i="1"/>
  <c r="E34" i="1"/>
  <c r="F34" i="1"/>
  <c r="G34" i="1"/>
  <c r="E35" i="1"/>
  <c r="F35" i="1"/>
  <c r="G35" i="1"/>
  <c r="E36" i="1"/>
  <c r="F36" i="1"/>
  <c r="G36" i="1"/>
  <c r="E37" i="1"/>
  <c r="F37" i="1"/>
  <c r="G37" i="1"/>
  <c r="F32" i="1"/>
  <c r="F31" i="1" s="1"/>
  <c r="G32" i="1"/>
  <c r="E32" i="1"/>
  <c r="G24" i="1"/>
  <c r="F24" i="1"/>
  <c r="E24" i="1"/>
  <c r="F17" i="1"/>
  <c r="G17" i="1"/>
  <c r="E17" i="1"/>
  <c r="G31" i="1" l="1"/>
  <c r="E31" i="1"/>
  <c r="F53" i="1"/>
  <c r="F52" i="1" s="1"/>
  <c r="F38" i="1"/>
  <c r="G53" i="1"/>
  <c r="G52" i="1" s="1"/>
  <c r="G38" i="1"/>
</calcChain>
</file>

<file path=xl/sharedStrings.xml><?xml version="1.0" encoding="utf-8"?>
<sst xmlns="http://schemas.openxmlformats.org/spreadsheetml/2006/main" count="37" uniqueCount="30">
  <si>
    <t>№ п/п</t>
  </si>
  <si>
    <t>ВСЕГО:</t>
  </si>
  <si>
    <t>Федеральный бюджет</t>
  </si>
  <si>
    <t>Областной бюджет</t>
  </si>
  <si>
    <t>Местный бюджет</t>
  </si>
  <si>
    <t>к постановлению администрации города</t>
  </si>
  <si>
    <t>Усолье-Сибирское</t>
  </si>
  <si>
    <t>к муниципальной программе города Усолье-Сибирское</t>
  </si>
  <si>
    <t>"Совершенствование муниципального регулирования"</t>
  </si>
  <si>
    <t>на 2019-2024 годы</t>
  </si>
  <si>
    <t>Приложение 2</t>
  </si>
  <si>
    <t>"Приложение 4</t>
  </si>
  <si>
    <t>".</t>
  </si>
  <si>
    <t xml:space="preserve">Мэр города Усолье-Сибирское    </t>
  </si>
  <si>
    <t>М.В. Торопкин</t>
  </si>
  <si>
    <t>1</t>
  </si>
  <si>
    <t>(наименование муниципальной программы (далее – муниципальная программа))</t>
  </si>
  <si>
    <t xml:space="preserve">"Совершенствование муниципального регулирования" на 2019-2024 годы </t>
  </si>
  <si>
    <t>руб.</t>
  </si>
  <si>
    <t xml:space="preserve">Наименование мероприятия, подпрограммы
государственной программы Иркутской области
</t>
  </si>
  <si>
    <t>Наименование мероприятия, подпрограммы муниципальной подпрограммы</t>
  </si>
  <si>
    <t>Итого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</si>
  <si>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</si>
  <si>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</si>
  <si>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 xml:space="preserve">Информация об участии муниципального образования "город Усолье-Сибирское" в государственных программах Иркутской области в рамках муниципальной программы города Усолье-Сибирское </t>
  </si>
  <si>
    <t>Государственная программа Иркутской области "Экономическое развитие и инновационная экономика" на 2019-2024 годы</t>
  </si>
  <si>
    <t xml:space="preserve">Мероприятие "Субсидии на реализацию мероприятий перечня проектов народных инициатив" основного мероприятия "Обеспечение эффективного управления экономическим развитием Иркутской области"
подпрограммы "Государственная политика в сфере экономического развития Иркутской области" на 2019-2024 годы
</t>
  </si>
  <si>
    <t>Основное мероприятие 4.12.                                                                      "Субсидии на реализацию мероприятий перечня проектов народных инициатив" подпрограммы 4 "Совершенствование муниципального управления города Усолье-Сибирское" на 2019-2024 годы</t>
  </si>
  <si>
    <t>Мероприятие 3.3.5                                                                                                              "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обеспечения)" подпрограммы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</si>
  <si>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от  12.12.2019 № 3045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</si>
</sst>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 applyFill="1" applyAlignment="1">
      <alignment horizontal="right" vertical="center"/>
    </xf>
    <xf numFmtId="0" fontId="8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/>
    <xf numFmtId="4" fontId="8" fillId="0" borderId="0" xfId="0" applyNumberFormat="1" applyFont="1" applyFill="1" applyBorder="1" applyAlignment="1">
      <alignment wrapText="1"/>
    </xf>
    <xf numFmtId="0" fontId="9" fillId="0" borderId="0" xfId="0" applyFont="1" applyFill="1" applyAlignment="1">
      <alignment horizontal="right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Fill="1" applyAlignment="1"/>
    <xf numFmtId="49" fontId="1" fillId="0" borderId="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/>
    <xf numFmtId="0" fontId="2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view="pageBreakPreview" zoomScale="90" zoomScaleNormal="100" zoomScaleSheetLayoutView="90" workbookViewId="0">
      <selection activeCell="C5" sqref="C5"/>
    </sheetView>
  </sheetViews>
  <sheetFormatPr defaultRowHeight="14.4" x14ac:dyDescent="0.3"/>
  <cols>
    <col min="1" max="1" width="6.33203125" customWidth="1"/>
    <col min="2" max="2" width="31.5546875" customWidth="1"/>
    <col min="3" max="3" width="42.5546875" customWidth="1"/>
    <col min="4" max="4" width="12.33203125" customWidth="1"/>
    <col min="5" max="5" width="12.5546875" customWidth="1"/>
    <col min="6" max="6" width="14.88671875" customWidth="1"/>
    <col min="7" max="7" width="14" customWidth="1"/>
    <col min="8" max="8" width="3.33203125" customWidth="1"/>
  </cols>
  <sheetData>
    <row r="1" spans="1:7" x14ac:dyDescent="0.3">
      <c r="G1" s="7" t="s">
        <v>10</v>
      </c>
    </row>
    <row r="2" spans="1:7" x14ac:dyDescent="0.3">
      <c r="G2" s="7" t="s">
        <v>5</v>
      </c>
    </row>
    <row r="3" spans="1:7" x14ac:dyDescent="0.3">
      <c r="G3" s="7" t="s">
        <v>6</v>
      </c>
    </row>
    <row r="4" spans="1:7" x14ac:dyDescent="0.3">
      <c r="F4" s="11" t="s">
        <v>29</v>
      </c>
      <c r="G4" s="11"/>
    </row>
    <row r="5" spans="1:7" x14ac:dyDescent="0.3">
      <c r="G5" s="6"/>
    </row>
    <row r="6" spans="1:7" x14ac:dyDescent="0.3">
      <c r="G6" s="7" t="s">
        <v>11</v>
      </c>
    </row>
    <row r="7" spans="1:7" x14ac:dyDescent="0.3">
      <c r="G7" s="7" t="s">
        <v>7</v>
      </c>
    </row>
    <row r="8" spans="1:7" x14ac:dyDescent="0.3">
      <c r="G8" s="8" t="s">
        <v>8</v>
      </c>
    </row>
    <row r="9" spans="1:7" x14ac:dyDescent="0.3">
      <c r="G9" s="7" t="s">
        <v>9</v>
      </c>
    </row>
    <row r="10" spans="1:7" ht="18" x14ac:dyDescent="0.3">
      <c r="G10" s="1"/>
    </row>
    <row r="11" spans="1:7" ht="42" customHeight="1" x14ac:dyDescent="0.3">
      <c r="A11" s="25" t="s">
        <v>24</v>
      </c>
      <c r="B11" s="25"/>
      <c r="C11" s="25"/>
      <c r="D11" s="25"/>
      <c r="E11" s="25"/>
      <c r="F11" s="25"/>
      <c r="G11" s="25"/>
    </row>
    <row r="12" spans="1:7" ht="21" customHeight="1" x14ac:dyDescent="0.3">
      <c r="A12" s="26" t="s">
        <v>17</v>
      </c>
      <c r="B12" s="26"/>
      <c r="C12" s="26"/>
      <c r="D12" s="26"/>
      <c r="E12" s="26"/>
      <c r="F12" s="26"/>
      <c r="G12" s="26"/>
    </row>
    <row r="13" spans="1:7" ht="20.25" customHeight="1" x14ac:dyDescent="0.3">
      <c r="A13" s="21" t="s">
        <v>16</v>
      </c>
      <c r="B13" s="21"/>
      <c r="C13" s="21"/>
      <c r="D13" s="21"/>
      <c r="E13" s="21"/>
      <c r="F13" s="21"/>
      <c r="G13" s="21"/>
    </row>
    <row r="14" spans="1:7" x14ac:dyDescent="0.3">
      <c r="G14" s="10" t="s">
        <v>18</v>
      </c>
    </row>
    <row r="15" spans="1:7" ht="66" x14ac:dyDescent="0.3">
      <c r="A15" s="9" t="s">
        <v>0</v>
      </c>
      <c r="B15" s="9" t="s">
        <v>19</v>
      </c>
      <c r="C15" s="9" t="s">
        <v>20</v>
      </c>
      <c r="D15" s="9" t="s">
        <v>1</v>
      </c>
      <c r="E15" s="9" t="s">
        <v>2</v>
      </c>
      <c r="F15" s="9" t="s">
        <v>3</v>
      </c>
      <c r="G15" s="9" t="s">
        <v>4</v>
      </c>
    </row>
    <row r="16" spans="1:7" ht="32.25" customHeight="1" x14ac:dyDescent="0.3">
      <c r="A16" s="15">
        <v>1</v>
      </c>
      <c r="B16" s="27" t="s">
        <v>25</v>
      </c>
      <c r="C16" s="28"/>
      <c r="D16" s="28"/>
      <c r="E16" s="28"/>
      <c r="F16" s="28"/>
      <c r="G16" s="29"/>
    </row>
    <row r="17" spans="1:8" s="3" customFormat="1" ht="20.25" customHeight="1" x14ac:dyDescent="0.3">
      <c r="A17" s="33" t="s">
        <v>15</v>
      </c>
      <c r="B17" s="32" t="s">
        <v>26</v>
      </c>
      <c r="C17" s="31" t="s">
        <v>28</v>
      </c>
      <c r="D17" s="18" t="s">
        <v>21</v>
      </c>
      <c r="E17" s="19">
        <f>SUM(E18:E23)</f>
        <v>0</v>
      </c>
      <c r="F17" s="19">
        <f>SUM(F18:F23)</f>
        <v>3572105.89</v>
      </c>
      <c r="G17" s="19">
        <f>SUM(G18:G23)</f>
        <v>533763.1100000001</v>
      </c>
      <c r="H17" s="4"/>
    </row>
    <row r="18" spans="1:8" s="3" customFormat="1" ht="20.25" customHeight="1" x14ac:dyDescent="0.3">
      <c r="A18" s="33"/>
      <c r="B18" s="32"/>
      <c r="C18" s="31"/>
      <c r="D18" s="9">
        <v>2019</v>
      </c>
      <c r="E18" s="17">
        <v>0</v>
      </c>
      <c r="F18" s="17">
        <f>4306499.83-734393.94</f>
        <v>3572105.89</v>
      </c>
      <c r="G18" s="17">
        <f>643500.17-109737.06</f>
        <v>533763.1100000001</v>
      </c>
      <c r="H18" s="4"/>
    </row>
    <row r="19" spans="1:8" s="3" customFormat="1" ht="20.25" customHeight="1" x14ac:dyDescent="0.3">
      <c r="A19" s="33"/>
      <c r="B19" s="32"/>
      <c r="C19" s="31"/>
      <c r="D19" s="9">
        <v>2020</v>
      </c>
      <c r="E19" s="17"/>
      <c r="F19" s="17"/>
      <c r="G19" s="17"/>
      <c r="H19" s="4"/>
    </row>
    <row r="20" spans="1:8" s="3" customFormat="1" ht="15" customHeight="1" x14ac:dyDescent="0.3">
      <c r="A20" s="33"/>
      <c r="B20" s="32"/>
      <c r="C20" s="31"/>
      <c r="D20" s="9">
        <v>2021</v>
      </c>
      <c r="E20" s="17"/>
      <c r="F20" s="17"/>
      <c r="G20" s="17"/>
      <c r="H20" s="4"/>
    </row>
    <row r="21" spans="1:8" s="3" customFormat="1" ht="20.25" customHeight="1" x14ac:dyDescent="0.3">
      <c r="A21" s="33"/>
      <c r="B21" s="32"/>
      <c r="C21" s="31"/>
      <c r="D21" s="9">
        <v>2022</v>
      </c>
      <c r="E21" s="17"/>
      <c r="F21" s="17"/>
      <c r="G21" s="17"/>
      <c r="H21" s="4"/>
    </row>
    <row r="22" spans="1:8" s="3" customFormat="1" ht="20.25" customHeight="1" x14ac:dyDescent="0.3">
      <c r="A22" s="33"/>
      <c r="B22" s="32"/>
      <c r="C22" s="31"/>
      <c r="D22" s="9">
        <v>2023</v>
      </c>
      <c r="E22" s="17"/>
      <c r="F22" s="17"/>
      <c r="G22" s="17"/>
      <c r="H22" s="4"/>
    </row>
    <row r="23" spans="1:8" s="3" customFormat="1" ht="20.25" customHeight="1" x14ac:dyDescent="0.3">
      <c r="A23" s="33"/>
      <c r="B23" s="32"/>
      <c r="C23" s="31"/>
      <c r="D23" s="9">
        <v>2024</v>
      </c>
      <c r="E23" s="17"/>
      <c r="F23" s="17"/>
      <c r="G23" s="17"/>
      <c r="H23" s="4"/>
    </row>
    <row r="24" spans="1:8" s="3" customFormat="1" ht="15" customHeight="1" x14ac:dyDescent="0.3">
      <c r="A24" s="33"/>
      <c r="B24" s="32"/>
      <c r="C24" s="31" t="s">
        <v>27</v>
      </c>
      <c r="D24" s="18" t="s">
        <v>21</v>
      </c>
      <c r="E24" s="19">
        <f>SUM(E25:E30)</f>
        <v>0</v>
      </c>
      <c r="F24" s="19">
        <f>SUM(F25:F30)</f>
        <v>75000000</v>
      </c>
      <c r="G24" s="19">
        <f>SUM(G25:G30)</f>
        <v>11206900</v>
      </c>
      <c r="H24" s="4"/>
    </row>
    <row r="25" spans="1:8" s="3" customFormat="1" ht="15" customHeight="1" x14ac:dyDescent="0.3">
      <c r="A25" s="33"/>
      <c r="B25" s="32"/>
      <c r="C25" s="31"/>
      <c r="D25" s="9">
        <v>2019</v>
      </c>
      <c r="E25" s="17">
        <v>0</v>
      </c>
      <c r="F25" s="17">
        <v>0</v>
      </c>
      <c r="G25" s="17">
        <v>0</v>
      </c>
      <c r="H25" s="4"/>
    </row>
    <row r="26" spans="1:8" s="3" customFormat="1" ht="15" customHeight="1" x14ac:dyDescent="0.3">
      <c r="A26" s="33"/>
      <c r="B26" s="32"/>
      <c r="C26" s="31"/>
      <c r="D26" s="9">
        <v>2020</v>
      </c>
      <c r="E26" s="17">
        <v>0</v>
      </c>
      <c r="F26" s="17">
        <v>15000000</v>
      </c>
      <c r="G26" s="17">
        <v>2241380</v>
      </c>
      <c r="H26" s="4"/>
    </row>
    <row r="27" spans="1:8" s="3" customFormat="1" ht="15" customHeight="1" x14ac:dyDescent="0.3">
      <c r="A27" s="33"/>
      <c r="B27" s="32"/>
      <c r="C27" s="31"/>
      <c r="D27" s="9">
        <v>2021</v>
      </c>
      <c r="E27" s="17">
        <v>0</v>
      </c>
      <c r="F27" s="17">
        <v>15000000</v>
      </c>
      <c r="G27" s="17">
        <v>2241380</v>
      </c>
      <c r="H27" s="4"/>
    </row>
    <row r="28" spans="1:8" s="3" customFormat="1" ht="15" customHeight="1" x14ac:dyDescent="0.3">
      <c r="A28" s="33"/>
      <c r="B28" s="32"/>
      <c r="C28" s="31"/>
      <c r="D28" s="9">
        <v>2022</v>
      </c>
      <c r="E28" s="17">
        <v>0</v>
      </c>
      <c r="F28" s="17">
        <v>15000000</v>
      </c>
      <c r="G28" s="17">
        <v>2241380</v>
      </c>
      <c r="H28" s="4"/>
    </row>
    <row r="29" spans="1:8" s="3" customFormat="1" ht="15" customHeight="1" x14ac:dyDescent="0.3">
      <c r="A29" s="33"/>
      <c r="B29" s="32"/>
      <c r="C29" s="31"/>
      <c r="D29" s="9">
        <v>2023</v>
      </c>
      <c r="E29" s="17">
        <v>0</v>
      </c>
      <c r="F29" s="17">
        <v>15000000</v>
      </c>
      <c r="G29" s="17">
        <v>2241380</v>
      </c>
      <c r="H29" s="4"/>
    </row>
    <row r="30" spans="1:8" s="3" customFormat="1" ht="15" customHeight="1" x14ac:dyDescent="0.3">
      <c r="A30" s="33"/>
      <c r="B30" s="32"/>
      <c r="C30" s="31"/>
      <c r="D30" s="9">
        <v>2024</v>
      </c>
      <c r="E30" s="17">
        <v>0</v>
      </c>
      <c r="F30" s="17">
        <v>15000000</v>
      </c>
      <c r="G30" s="17">
        <v>2241380</v>
      </c>
      <c r="H30" s="4"/>
    </row>
    <row r="31" spans="1:8" s="3" customFormat="1" ht="15" customHeight="1" x14ac:dyDescent="0.3">
      <c r="A31" s="20" t="s">
        <v>1</v>
      </c>
      <c r="B31" s="20"/>
      <c r="C31" s="20"/>
      <c r="D31" s="18" t="s">
        <v>21</v>
      </c>
      <c r="E31" s="19">
        <f>SUM(E32:E37)</f>
        <v>0</v>
      </c>
      <c r="F31" s="19">
        <f>SUM(F32:F37)</f>
        <v>78572105.890000001</v>
      </c>
      <c r="G31" s="19">
        <f>SUM(G32:G37)</f>
        <v>11740663.109999999</v>
      </c>
      <c r="H31" s="4"/>
    </row>
    <row r="32" spans="1:8" s="3" customFormat="1" ht="15" customHeight="1" x14ac:dyDescent="0.3">
      <c r="A32" s="20"/>
      <c r="B32" s="20"/>
      <c r="C32" s="20"/>
      <c r="D32" s="9">
        <v>2019</v>
      </c>
      <c r="E32" s="17">
        <f t="shared" ref="E32:G37" si="0">E25+E18</f>
        <v>0</v>
      </c>
      <c r="F32" s="17">
        <f t="shared" si="0"/>
        <v>3572105.89</v>
      </c>
      <c r="G32" s="17">
        <f t="shared" si="0"/>
        <v>533763.1100000001</v>
      </c>
      <c r="H32" s="4"/>
    </row>
    <row r="33" spans="1:8" s="3" customFormat="1" ht="15" customHeight="1" x14ac:dyDescent="0.3">
      <c r="A33" s="20"/>
      <c r="B33" s="20"/>
      <c r="C33" s="20"/>
      <c r="D33" s="9">
        <v>2020</v>
      </c>
      <c r="E33" s="17">
        <f t="shared" si="0"/>
        <v>0</v>
      </c>
      <c r="F33" s="17">
        <f t="shared" si="0"/>
        <v>15000000</v>
      </c>
      <c r="G33" s="17">
        <f t="shared" si="0"/>
        <v>2241380</v>
      </c>
      <c r="H33" s="4"/>
    </row>
    <row r="34" spans="1:8" s="3" customFormat="1" ht="15" customHeight="1" x14ac:dyDescent="0.3">
      <c r="A34" s="20"/>
      <c r="B34" s="20"/>
      <c r="C34" s="20"/>
      <c r="D34" s="9">
        <v>2021</v>
      </c>
      <c r="E34" s="17">
        <f t="shared" si="0"/>
        <v>0</v>
      </c>
      <c r="F34" s="17">
        <f t="shared" si="0"/>
        <v>15000000</v>
      </c>
      <c r="G34" s="17">
        <f t="shared" si="0"/>
        <v>2241380</v>
      </c>
      <c r="H34" s="4"/>
    </row>
    <row r="35" spans="1:8" s="3" customFormat="1" ht="15" customHeight="1" x14ac:dyDescent="0.3">
      <c r="A35" s="20"/>
      <c r="B35" s="20"/>
      <c r="C35" s="20"/>
      <c r="D35" s="9">
        <v>2022</v>
      </c>
      <c r="E35" s="17">
        <f t="shared" si="0"/>
        <v>0</v>
      </c>
      <c r="F35" s="17">
        <f t="shared" si="0"/>
        <v>15000000</v>
      </c>
      <c r="G35" s="17">
        <f t="shared" si="0"/>
        <v>2241380</v>
      </c>
      <c r="H35" s="4"/>
    </row>
    <row r="36" spans="1:8" s="3" customFormat="1" ht="15" customHeight="1" x14ac:dyDescent="0.3">
      <c r="A36" s="20"/>
      <c r="B36" s="20"/>
      <c r="C36" s="20"/>
      <c r="D36" s="9">
        <v>2023</v>
      </c>
      <c r="E36" s="17">
        <f t="shared" si="0"/>
        <v>0</v>
      </c>
      <c r="F36" s="17">
        <f t="shared" si="0"/>
        <v>15000000</v>
      </c>
      <c r="G36" s="17">
        <f t="shared" si="0"/>
        <v>2241380</v>
      </c>
      <c r="H36" s="4"/>
    </row>
    <row r="37" spans="1:8" s="3" customFormat="1" ht="15" customHeight="1" x14ac:dyDescent="0.3">
      <c r="A37" s="20"/>
      <c r="B37" s="20"/>
      <c r="C37" s="20"/>
      <c r="D37" s="9">
        <v>2024</v>
      </c>
      <c r="E37" s="17">
        <f t="shared" si="0"/>
        <v>0</v>
      </c>
      <c r="F37" s="17">
        <f t="shared" si="0"/>
        <v>15000000</v>
      </c>
      <c r="G37" s="17">
        <f t="shared" si="0"/>
        <v>2241380</v>
      </c>
      <c r="H37" s="4"/>
    </row>
    <row r="38" spans="1:8" s="3" customFormat="1" ht="15" customHeight="1" x14ac:dyDescent="0.3">
      <c r="A38" s="34" t="s">
        <v>22</v>
      </c>
      <c r="B38" s="34"/>
      <c r="C38" s="34"/>
      <c r="D38" s="18" t="s">
        <v>21</v>
      </c>
      <c r="E38" s="19">
        <f>SUM(E39:E44)</f>
        <v>0</v>
      </c>
      <c r="F38" s="19">
        <f>SUM(F39:F44)</f>
        <v>3572105.89</v>
      </c>
      <c r="G38" s="19">
        <f>SUM(G39:G44)</f>
        <v>533763.1100000001</v>
      </c>
      <c r="H38" s="4"/>
    </row>
    <row r="39" spans="1:8" s="3" customFormat="1" ht="15" customHeight="1" x14ac:dyDescent="0.3">
      <c r="A39" s="34"/>
      <c r="B39" s="34"/>
      <c r="C39" s="34"/>
      <c r="D39" s="9">
        <v>2019</v>
      </c>
      <c r="E39" s="17">
        <f>E18</f>
        <v>0</v>
      </c>
      <c r="F39" s="17">
        <f t="shared" ref="F39:G39" si="1">F18</f>
        <v>3572105.89</v>
      </c>
      <c r="G39" s="17">
        <f t="shared" si="1"/>
        <v>533763.1100000001</v>
      </c>
      <c r="H39" s="4"/>
    </row>
    <row r="40" spans="1:8" s="3" customFormat="1" ht="15" customHeight="1" x14ac:dyDescent="0.3">
      <c r="A40" s="34"/>
      <c r="B40" s="34"/>
      <c r="C40" s="34"/>
      <c r="D40" s="9">
        <v>2020</v>
      </c>
      <c r="E40" s="17">
        <f t="shared" ref="E40:G40" si="2">E19</f>
        <v>0</v>
      </c>
      <c r="F40" s="17">
        <f t="shared" si="2"/>
        <v>0</v>
      </c>
      <c r="G40" s="17">
        <f t="shared" si="2"/>
        <v>0</v>
      </c>
      <c r="H40" s="4"/>
    </row>
    <row r="41" spans="1:8" s="3" customFormat="1" ht="15" customHeight="1" x14ac:dyDescent="0.3">
      <c r="A41" s="34"/>
      <c r="B41" s="34"/>
      <c r="C41" s="34"/>
      <c r="D41" s="9">
        <v>2021</v>
      </c>
      <c r="E41" s="17">
        <f t="shared" ref="E41:G41" si="3">E20</f>
        <v>0</v>
      </c>
      <c r="F41" s="17">
        <f t="shared" si="3"/>
        <v>0</v>
      </c>
      <c r="G41" s="17">
        <f t="shared" si="3"/>
        <v>0</v>
      </c>
      <c r="H41" s="4"/>
    </row>
    <row r="42" spans="1:8" s="3" customFormat="1" ht="15" customHeight="1" x14ac:dyDescent="0.3">
      <c r="A42" s="34"/>
      <c r="B42" s="34"/>
      <c r="C42" s="34"/>
      <c r="D42" s="9">
        <v>2022</v>
      </c>
      <c r="E42" s="17">
        <f t="shared" ref="E42:G42" si="4">E21</f>
        <v>0</v>
      </c>
      <c r="F42" s="17">
        <f t="shared" si="4"/>
        <v>0</v>
      </c>
      <c r="G42" s="17">
        <f t="shared" si="4"/>
        <v>0</v>
      </c>
      <c r="H42" s="4"/>
    </row>
    <row r="43" spans="1:8" s="3" customFormat="1" ht="15" customHeight="1" x14ac:dyDescent="0.3">
      <c r="A43" s="34"/>
      <c r="B43" s="34"/>
      <c r="C43" s="34"/>
      <c r="D43" s="9">
        <v>2023</v>
      </c>
      <c r="E43" s="17">
        <f t="shared" ref="E43:G43" si="5">E22</f>
        <v>0</v>
      </c>
      <c r="F43" s="17">
        <f t="shared" si="5"/>
        <v>0</v>
      </c>
      <c r="G43" s="17">
        <f t="shared" si="5"/>
        <v>0</v>
      </c>
      <c r="H43" s="4"/>
    </row>
    <row r="44" spans="1:8" s="3" customFormat="1" ht="15" customHeight="1" x14ac:dyDescent="0.3">
      <c r="A44" s="34"/>
      <c r="B44" s="34"/>
      <c r="C44" s="34"/>
      <c r="D44" s="9">
        <v>2024</v>
      </c>
      <c r="E44" s="17">
        <f t="shared" ref="E44:G44" si="6">E23</f>
        <v>0</v>
      </c>
      <c r="F44" s="17">
        <f t="shared" si="6"/>
        <v>0</v>
      </c>
      <c r="G44" s="17">
        <f t="shared" si="6"/>
        <v>0</v>
      </c>
      <c r="H44" s="4"/>
    </row>
    <row r="45" spans="1:8" s="3" customFormat="1" ht="15" customHeight="1" x14ac:dyDescent="0.3">
      <c r="A45" s="34" t="s">
        <v>23</v>
      </c>
      <c r="B45" s="34"/>
      <c r="C45" s="34"/>
      <c r="D45" s="18" t="s">
        <v>21</v>
      </c>
      <c r="E45" s="19">
        <f>SUM(E46:E51)</f>
        <v>0</v>
      </c>
      <c r="F45" s="19">
        <f>SUM(F46:F51)</f>
        <v>75000000</v>
      </c>
      <c r="G45" s="19">
        <f>SUM(G46:G51)</f>
        <v>11206900</v>
      </c>
      <c r="H45" s="4"/>
    </row>
    <row r="46" spans="1:8" s="3" customFormat="1" ht="15" customHeight="1" x14ac:dyDescent="0.3">
      <c r="A46" s="34"/>
      <c r="B46" s="34"/>
      <c r="C46" s="34"/>
      <c r="D46" s="9">
        <v>2019</v>
      </c>
      <c r="E46" s="17">
        <f>E25</f>
        <v>0</v>
      </c>
      <c r="F46" s="17">
        <f t="shared" ref="F46:G46" si="7">F25</f>
        <v>0</v>
      </c>
      <c r="G46" s="17">
        <f t="shared" si="7"/>
        <v>0</v>
      </c>
      <c r="H46" s="4"/>
    </row>
    <row r="47" spans="1:8" s="3" customFormat="1" ht="15" customHeight="1" x14ac:dyDescent="0.3">
      <c r="A47" s="34"/>
      <c r="B47" s="34"/>
      <c r="C47" s="34"/>
      <c r="D47" s="9">
        <v>2020</v>
      </c>
      <c r="E47" s="17">
        <f t="shared" ref="E47:G47" si="8">E26</f>
        <v>0</v>
      </c>
      <c r="F47" s="17">
        <f t="shared" si="8"/>
        <v>15000000</v>
      </c>
      <c r="G47" s="17">
        <f t="shared" si="8"/>
        <v>2241380</v>
      </c>
      <c r="H47" s="4"/>
    </row>
    <row r="48" spans="1:8" s="3" customFormat="1" ht="15" customHeight="1" x14ac:dyDescent="0.3">
      <c r="A48" s="34"/>
      <c r="B48" s="34"/>
      <c r="C48" s="34"/>
      <c r="D48" s="9">
        <v>2021</v>
      </c>
      <c r="E48" s="17">
        <f t="shared" ref="E48:G48" si="9">E27</f>
        <v>0</v>
      </c>
      <c r="F48" s="17">
        <f t="shared" si="9"/>
        <v>15000000</v>
      </c>
      <c r="G48" s="17">
        <f t="shared" si="9"/>
        <v>2241380</v>
      </c>
      <c r="H48" s="4"/>
    </row>
    <row r="49" spans="1:8" s="3" customFormat="1" ht="15" customHeight="1" x14ac:dyDescent="0.3">
      <c r="A49" s="34"/>
      <c r="B49" s="34"/>
      <c r="C49" s="34"/>
      <c r="D49" s="9">
        <v>2022</v>
      </c>
      <c r="E49" s="17">
        <f t="shared" ref="E49:G49" si="10">E28</f>
        <v>0</v>
      </c>
      <c r="F49" s="17">
        <f t="shared" si="10"/>
        <v>15000000</v>
      </c>
      <c r="G49" s="17">
        <f t="shared" si="10"/>
        <v>2241380</v>
      </c>
      <c r="H49" s="4"/>
    </row>
    <row r="50" spans="1:8" s="3" customFormat="1" ht="15" customHeight="1" x14ac:dyDescent="0.3">
      <c r="A50" s="34"/>
      <c r="B50" s="34"/>
      <c r="C50" s="34"/>
      <c r="D50" s="9">
        <v>2023</v>
      </c>
      <c r="E50" s="17">
        <f t="shared" ref="E50:G50" si="11">E29</f>
        <v>0</v>
      </c>
      <c r="F50" s="17">
        <f t="shared" si="11"/>
        <v>15000000</v>
      </c>
      <c r="G50" s="17">
        <f t="shared" si="11"/>
        <v>2241380</v>
      </c>
      <c r="H50" s="4"/>
    </row>
    <row r="51" spans="1:8" s="3" customFormat="1" ht="15" customHeight="1" x14ac:dyDescent="0.3">
      <c r="A51" s="34"/>
      <c r="B51" s="34"/>
      <c r="C51" s="34"/>
      <c r="D51" s="9">
        <v>2024</v>
      </c>
      <c r="E51" s="17">
        <f t="shared" ref="E51:G51" si="12">E30</f>
        <v>0</v>
      </c>
      <c r="F51" s="17">
        <f t="shared" si="12"/>
        <v>15000000</v>
      </c>
      <c r="G51" s="17">
        <f t="shared" si="12"/>
        <v>2241380</v>
      </c>
      <c r="H51" s="4"/>
    </row>
    <row r="52" spans="1:8" s="3" customFormat="1" ht="15" customHeight="1" x14ac:dyDescent="0.3">
      <c r="A52" s="20" t="s">
        <v>1</v>
      </c>
      <c r="B52" s="20"/>
      <c r="C52" s="20"/>
      <c r="D52" s="18" t="s">
        <v>21</v>
      </c>
      <c r="E52" s="19">
        <f>SUM(E53:E58)</f>
        <v>0</v>
      </c>
      <c r="F52" s="19">
        <f>SUM(F53:F58)</f>
        <v>78572105.890000001</v>
      </c>
      <c r="G52" s="19">
        <f>SUM(G53:G58)</f>
        <v>11740663.109999999</v>
      </c>
      <c r="H52" s="4"/>
    </row>
    <row r="53" spans="1:8" s="3" customFormat="1" ht="15" customHeight="1" x14ac:dyDescent="0.3">
      <c r="A53" s="20"/>
      <c r="B53" s="20"/>
      <c r="C53" s="20"/>
      <c r="D53" s="9">
        <v>2019</v>
      </c>
      <c r="E53" s="17">
        <f>E39+E46</f>
        <v>0</v>
      </c>
      <c r="F53" s="17">
        <f t="shared" ref="F53:G53" si="13">F39+F46</f>
        <v>3572105.89</v>
      </c>
      <c r="G53" s="17">
        <f t="shared" si="13"/>
        <v>533763.1100000001</v>
      </c>
      <c r="H53" s="4"/>
    </row>
    <row r="54" spans="1:8" s="3" customFormat="1" ht="15" customHeight="1" x14ac:dyDescent="0.3">
      <c r="A54" s="20"/>
      <c r="B54" s="20"/>
      <c r="C54" s="20"/>
      <c r="D54" s="9">
        <v>2020</v>
      </c>
      <c r="E54" s="17">
        <f t="shared" ref="E54:G54" si="14">E40+E47</f>
        <v>0</v>
      </c>
      <c r="F54" s="17">
        <f t="shared" si="14"/>
        <v>15000000</v>
      </c>
      <c r="G54" s="17">
        <f t="shared" si="14"/>
        <v>2241380</v>
      </c>
      <c r="H54" s="4"/>
    </row>
    <row r="55" spans="1:8" s="3" customFormat="1" ht="15" customHeight="1" x14ac:dyDescent="0.3">
      <c r="A55" s="20"/>
      <c r="B55" s="20"/>
      <c r="C55" s="20"/>
      <c r="D55" s="9">
        <v>2021</v>
      </c>
      <c r="E55" s="17">
        <f t="shared" ref="E55:G55" si="15">E41+E48</f>
        <v>0</v>
      </c>
      <c r="F55" s="17">
        <f t="shared" si="15"/>
        <v>15000000</v>
      </c>
      <c r="G55" s="17">
        <f t="shared" si="15"/>
        <v>2241380</v>
      </c>
      <c r="H55" s="4"/>
    </row>
    <row r="56" spans="1:8" s="3" customFormat="1" ht="15" customHeight="1" x14ac:dyDescent="0.3">
      <c r="A56" s="20"/>
      <c r="B56" s="20"/>
      <c r="C56" s="20"/>
      <c r="D56" s="9">
        <v>2022</v>
      </c>
      <c r="E56" s="17">
        <f t="shared" ref="E56:G56" si="16">E42+E49</f>
        <v>0</v>
      </c>
      <c r="F56" s="17">
        <f t="shared" si="16"/>
        <v>15000000</v>
      </c>
      <c r="G56" s="17">
        <f t="shared" si="16"/>
        <v>2241380</v>
      </c>
      <c r="H56" s="4"/>
    </row>
    <row r="57" spans="1:8" s="3" customFormat="1" ht="15" customHeight="1" x14ac:dyDescent="0.3">
      <c r="A57" s="20"/>
      <c r="B57" s="20"/>
      <c r="C57" s="20"/>
      <c r="D57" s="9">
        <v>2023</v>
      </c>
      <c r="E57" s="17">
        <f t="shared" ref="E57:G57" si="17">E43+E50</f>
        <v>0</v>
      </c>
      <c r="F57" s="17">
        <f t="shared" si="17"/>
        <v>15000000</v>
      </c>
      <c r="G57" s="17">
        <f t="shared" si="17"/>
        <v>2241380</v>
      </c>
      <c r="H57" s="4"/>
    </row>
    <row r="58" spans="1:8" s="3" customFormat="1" ht="15" customHeight="1" x14ac:dyDescent="0.3">
      <c r="A58" s="20"/>
      <c r="B58" s="20"/>
      <c r="C58" s="20"/>
      <c r="D58" s="9">
        <v>2024</v>
      </c>
      <c r="E58" s="17">
        <f t="shared" ref="E58:G58" si="18">E44+E51</f>
        <v>0</v>
      </c>
      <c r="F58" s="17">
        <f t="shared" si="18"/>
        <v>15000000</v>
      </c>
      <c r="G58" s="17">
        <f t="shared" si="18"/>
        <v>2241380</v>
      </c>
      <c r="H58" s="4" t="s">
        <v>12</v>
      </c>
    </row>
    <row r="59" spans="1:8" s="3" customFormat="1" ht="23.25" customHeight="1" x14ac:dyDescent="0.3">
      <c r="A59" s="12"/>
      <c r="B59" s="14"/>
      <c r="C59" s="14"/>
      <c r="D59" s="16"/>
      <c r="E59" s="13"/>
      <c r="F59" s="13"/>
      <c r="G59" s="13"/>
      <c r="H59" s="4"/>
    </row>
    <row r="60" spans="1:8" ht="18.75" customHeight="1" x14ac:dyDescent="0.35">
      <c r="A60" s="22" t="s">
        <v>13</v>
      </c>
      <c r="B60" s="23"/>
      <c r="C60" s="24"/>
      <c r="D60" s="2"/>
      <c r="E60" s="2"/>
      <c r="F60" s="30" t="s">
        <v>14</v>
      </c>
      <c r="G60" s="30"/>
      <c r="H60" s="5"/>
    </row>
  </sheetData>
  <mergeCells count="14">
    <mergeCell ref="A31:C37"/>
    <mergeCell ref="A13:G13"/>
    <mergeCell ref="A60:C60"/>
    <mergeCell ref="A11:G11"/>
    <mergeCell ref="A12:G12"/>
    <mergeCell ref="B16:G16"/>
    <mergeCell ref="F60:G60"/>
    <mergeCell ref="C17:C23"/>
    <mergeCell ref="C24:C30"/>
    <mergeCell ref="B17:B30"/>
    <mergeCell ref="A17:A30"/>
    <mergeCell ref="A38:C44"/>
    <mergeCell ref="A45:C51"/>
    <mergeCell ref="A52:C58"/>
  </mergeCells>
  <pageMargins left="0.70866141732283472" right="0.11811023622047245" top="0.39370078740157483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2019-11-11T08:12:21Z</cp:lastPrinted>
  <dcterms:created xsi:type="dcterms:W3CDTF">2019-08-27T06:02:36Z</dcterms:created>
  <dcterms:modified xsi:type="dcterms:W3CDTF">2019-12-17T03:28:52Z</dcterms:modified>
</cp:coreProperties>
</file>