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506B2D1-A46A-412D-ACAA-FE2DA40F1B79}" xr6:coauthVersionLast="47" xr6:coauthVersionMax="47" xr10:uidLastSave="{00000000-0000-0000-0000-000000000000}"/>
  <bookViews>
    <workbookView xWindow="1152" yWindow="1152" windowWidth="19188" windowHeight="10980" xr2:uid="{00000000-000D-0000-FFFF-FFFF00000000}"/>
  </bookViews>
  <sheets>
    <sheet name="Лист1" sheetId="1" r:id="rId1"/>
  </sheets>
  <definedNames>
    <definedName name="_xlnm.Print_Area" localSheetId="0">Лист1!$A$1:$N$99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5" i="1" l="1"/>
  <c r="K15" i="1" l="1"/>
  <c r="L15" i="1"/>
  <c r="M15" i="1"/>
  <c r="P37" i="1" l="1"/>
  <c r="P35" i="1" l="1"/>
  <c r="P66" i="1" l="1"/>
  <c r="K16" i="1" l="1"/>
  <c r="L16" i="1"/>
  <c r="M16" i="1"/>
  <c r="P24" i="1" l="1"/>
  <c r="P25" i="1"/>
  <c r="P29" i="1"/>
  <c r="P30" i="1"/>
  <c r="P36" i="1"/>
  <c r="P38" i="1"/>
  <c r="P39" i="1"/>
  <c r="P40" i="1"/>
  <c r="P41" i="1"/>
  <c r="P42" i="1"/>
  <c r="P43" i="1"/>
  <c r="P44" i="1"/>
  <c r="P45" i="1"/>
  <c r="P52" i="1"/>
  <c r="P53" i="1"/>
  <c r="P54" i="1"/>
  <c r="P65" i="1"/>
  <c r="P71" i="1"/>
  <c r="P73" i="1"/>
  <c r="L47" i="1" l="1"/>
  <c r="L18" i="1" s="1"/>
  <c r="M47" i="1" l="1"/>
  <c r="K47" i="1"/>
  <c r="J47" i="1"/>
  <c r="P15" i="1" l="1"/>
  <c r="K18" i="1"/>
  <c r="M18" i="1"/>
  <c r="J18" i="1" l="1"/>
  <c r="J16" i="1" l="1"/>
  <c r="P16" i="1" s="1"/>
</calcChain>
</file>

<file path=xl/sharedStrings.xml><?xml version="1.0" encoding="utf-8"?>
<sst xmlns="http://schemas.openxmlformats.org/spreadsheetml/2006/main" count="296" uniqueCount="125">
  <si>
    <t xml:space="preserve">Наименование целевого показателя </t>
  </si>
  <si>
    <t>Ед. изм.</t>
  </si>
  <si>
    <t>плановый период</t>
  </si>
  <si>
    <t>2024 год (прогноз)</t>
  </si>
  <si>
    <t>2025 год (прогноз)</t>
  </si>
  <si>
    <t>Доля многоквартирных домов, в которых проведен капитальный ремонт общего имущества, от общего числа многоквартирных домов на территории города, требуемых капитального ремонта</t>
  </si>
  <si>
    <t>%</t>
  </si>
  <si>
    <t>м²</t>
  </si>
  <si>
    <t>Доля протяженности дорог местного значения, не отвечающих нормативным требованиям, в общей протяженности дорог местного значения</t>
  </si>
  <si>
    <t>Протяженность содержания линий наружного освещения территории города</t>
  </si>
  <si>
    <t>км</t>
  </si>
  <si>
    <t>Объем потребления энергоресурсов муниципальными бюджетными учреждениями</t>
  </si>
  <si>
    <t>т.у.т (тонн условного топлива)</t>
  </si>
  <si>
    <t>Доля исполненных мероприятий по благоустройству территории города</t>
  </si>
  <si>
    <t>-</t>
  </si>
  <si>
    <t>Уровень организации и обеспечения контроля над осуществлением капитального строительства, реконструкции, капитального и текущего ремонта объектов муниципальной собственности</t>
  </si>
  <si>
    <t>Доля исполненных мероприятий по модернизации объектов водоснабжения, водоотведения и очистки сточных вод на территории города Усолье-Сибирское</t>
  </si>
  <si>
    <t xml:space="preserve">Количество многоквартирных домов, в которых проведен капитальный ремонт общего имущества. </t>
  </si>
  <si>
    <t>объект</t>
  </si>
  <si>
    <t>Общая площадь многоквартирных домов, в которых проведен капитальный ремонт общего имущества.</t>
  </si>
  <si>
    <t>Количество многоквартирных домов, в которых проведено диагностирование внутридомовых систем газоснабжения</t>
  </si>
  <si>
    <t>ед.</t>
  </si>
  <si>
    <t>Количество многоквартирных жилых домов, в которых проведено обследование строительных конструкций и инженерных сетей</t>
  </si>
  <si>
    <t>шт.</t>
  </si>
  <si>
    <t>Количество помещений муниципального жилищного фонда, в которых выполнена перепланировка.</t>
  </si>
  <si>
    <t>Количество помещений муниципального жилищного фонда, в которых выполнено усиление железобетонной конструкции</t>
  </si>
  <si>
    <t>Площадь отремонтированных дорог к садоводствам</t>
  </si>
  <si>
    <t>Площадь отремонтированных автомобильных дорог местного значения общего пользования</t>
  </si>
  <si>
    <t>Количество заключенных муниципальных контрактов на проведение экспертиз (государственных/негосударственных).</t>
  </si>
  <si>
    <t>Количество разработанных проектов ремонта, капитального ремонта, реконструкции автомобильных дорог</t>
  </si>
  <si>
    <t>Количество диагностированных автомобильных дорог</t>
  </si>
  <si>
    <t xml:space="preserve">Количество обустроенных остановок городского общественного транспорта </t>
  </si>
  <si>
    <t xml:space="preserve">Количество разработанных проектов строительства автомобильных дорог </t>
  </si>
  <si>
    <t>Количество разработанных отчетов по результатам выполненных работ по обследованию искусственного сооружения автодорожного путепровода</t>
  </si>
  <si>
    <t xml:space="preserve">Доля объемов электроэнергии, расчеты за которую осуществляются с использованием приборов учета (индивидуальных и общедомовых), в общем объеме электроэнергии, потребляемой многоквартирными домами в доле муниципальных жилых помещений, муниципального жилого фонда и муниципального специализированного фонда </t>
  </si>
  <si>
    <t>Доля объемов тепловой энергии, расчеты за которую осуществляются с использованием приборов учета (индивидуальных и обще-домовых), в общем объеме тепловой энергии, потребляемой многоквартирными домами в доле муниципальных жилых помещений, муниципального жилого фонда и муниципального специализированного фонда</t>
  </si>
  <si>
    <t>Доля объемов воды, расчеты за которую осуществляются с использованием приборов учета (индивидуальных и общедомовых), в общем объеме воды, потребляемой многоквартирными домами в доле муниципальных жилых помещений, муниципального жилого фонда и муниципального специализированного фонда.</t>
  </si>
  <si>
    <t>Экономия потребления муниципальными бюджетными учреждениями электроэнергии в натуральном выражении</t>
  </si>
  <si>
    <t>тыс. кВт</t>
  </si>
  <si>
    <t>Экономия потребления муниципальными бюджетными учреждениями тепловой энергии в натуральном выражении</t>
  </si>
  <si>
    <t>Гкал</t>
  </si>
  <si>
    <t>Экономия потребления муниципальными бюджетными учреждениями питьевой воды в натуральном выражении</t>
  </si>
  <si>
    <t>м³</t>
  </si>
  <si>
    <t>Количество актуализированных и разработанных схем теплоснабжения, водоснабжения, водоотведения и ливневой канализации города Усолье-Сибирское</t>
  </si>
  <si>
    <t>Протяженность отремонтированного участка тепловой сети надземного и подземного трубопровода до ТК-1</t>
  </si>
  <si>
    <t>м.</t>
  </si>
  <si>
    <t>Наличие проектной документации по укреплению основания ПЛК-1 (1 – наличие/ 0 – отсутствие)</t>
  </si>
  <si>
    <t>Количество многоквартирных домов, в которых проведено тепловизионное обследование</t>
  </si>
  <si>
    <t>Доля садоводческих и огороднических некоммерческих товариществ, получивших содействие в решении вопросов улучшения состояния инфраструктуры объектов общего пользования от обратившихся.</t>
  </si>
  <si>
    <t>Количество разработанной отчетной документации по результатам проведенного технического обследования - отчет об техническом обследовании.</t>
  </si>
  <si>
    <t>Количество разработанных отчетов по результатам выполненных тепловых испытаний отопительных систем</t>
  </si>
  <si>
    <t>Количество приобретенного котельного и котельно-вспомогательного оборудования</t>
  </si>
  <si>
    <t>комплект</t>
  </si>
  <si>
    <t>Количество приобретенных индивидуальных тепловых пунктов в нежилое здание – городской совет ветеранов – пристроенное к пятиэтажному крупнопанельному жилому дому, с отдельным входом, с центральным отоплением, без подвала, полностью благоустроенное</t>
  </si>
  <si>
    <t>Количество полученных разрешений на допуск в эксплуатацию электроустановок</t>
  </si>
  <si>
    <t>Количество городских мероприятий, сопровождения которых проведено</t>
  </si>
  <si>
    <t>Содержание городского мемориала памяти и памятников в городе Усолье-Сибирское</t>
  </si>
  <si>
    <t>Снесенные и утилизированные постройки хозяйственного назначения, муниципальных жилых помещений признанных непригодными для проживания</t>
  </si>
  <si>
    <t>Площадь обустроенных пешеходных дорожек</t>
  </si>
  <si>
    <t>м2</t>
  </si>
  <si>
    <t>Доля отремонтированного детского игрового и спортивного оборудования, и иных малых архитектурных форм от выявленного количества (объема) необходимых для ремонта детского игрового и спортивного оборудования, и иных малых архитектурных форм.</t>
  </si>
  <si>
    <t>Количество проведенных экспертиз (государственных/негосударственных)</t>
  </si>
  <si>
    <t>Количество приобретенных и установленных остановочных павильонов</t>
  </si>
  <si>
    <t>Количество приобретенных детских игровых и спортивных площадок</t>
  </si>
  <si>
    <t>Количество благоустроенных территорий</t>
  </si>
  <si>
    <t>Количество оформленных улиц города</t>
  </si>
  <si>
    <t>Количество приобретенных и установленных урн</t>
  </si>
  <si>
    <t>Количество обустроенных автомобильных парковок</t>
  </si>
  <si>
    <t xml:space="preserve">Доля общественных территорий (парков, скверов и т.д.), содержание которых выполнено, от выявленного количества (объема) необходимых для содержания общественных территорий (парков, скверов и т.д.) </t>
  </si>
  <si>
    <t>Количество изготовленной и поставленной защищенной полиграфической продукции, информационных табличек</t>
  </si>
  <si>
    <t>Обустройство хоккейного корта, расположенного в районе пр-та Красных партизан, 42 (ремонт наружного освещения).</t>
  </si>
  <si>
    <t>Количество инициативных проектов, реализуемых на территории муниципального образования «город Усолье-Сибирское».</t>
  </si>
  <si>
    <t>Количество обустроенных детских и спортивных площадок</t>
  </si>
  <si>
    <t>Количество обустроенных автомобильных парковок, подъездных путей и тротуаров к муниципальным дошкольным учреждениям.</t>
  </si>
  <si>
    <t>Протяженность ограждения вдоль парка Свято-Никольского храма, устройство которого выполнено</t>
  </si>
  <si>
    <t>Количество разработанной проектной документации по объекту «Строительство канализационных очистных сооружений на территории города Усолье-Сибирское»</t>
  </si>
  <si>
    <t>Количество разработанной проектной документации по объекту «Строительство сетей водоснабжения на территории города Усолье-Сибирское»</t>
  </si>
  <si>
    <t>Протяженность сетей водоснабжения, строительство которых выполнено</t>
  </si>
  <si>
    <t>Количество оказанных услуг по поверке и калибровке средств измерений</t>
  </si>
  <si>
    <t>Подпрограмма № 7 «Организация и обеспечение контроля над осуществлением капитального строительства, реконструкции, капитального и теку-щего ремонта объектов муниципальной собственности» на 2019 год</t>
  </si>
  <si>
    <t>».</t>
  </si>
  <si>
    <t>Приложение 1</t>
  </si>
  <si>
    <t>к муниципальной программе города Усолье-Сибирское</t>
  </si>
  <si>
    <t>к постановлению администрации города Усолье-Сибирское</t>
  </si>
  <si>
    <t>«Приложение 1</t>
  </si>
  <si>
    <t>Количество благоустроенных территорий (обустройство парковки в районе улицы Интернациональная, д.50)</t>
  </si>
  <si>
    <t>Количество созданных спортивных площадок в районе пересечения ул.Купца Пономарева и ул.Пожарского (м-н Западный г.Усолье-Сибирское )</t>
  </si>
  <si>
    <t>Количество созданных Скверов в районе пересечения ул.Сиреневая и ул.Пожарского (м-н Западный г.Усолье-Сибирское)</t>
  </si>
  <si>
    <t>Мэр города</t>
  </si>
  <si>
    <t>М.В. Торопкин</t>
  </si>
  <si>
    <t>Количество муниципальных жилых помещений, в которых проведен капитальный и текущий ремонт.</t>
  </si>
  <si>
    <t>Общая площадь помещений многоквартирных домов муниципального жилищного фонда, в которых проведен капитальный и текущий ремонт.</t>
  </si>
  <si>
    <t xml:space="preserve">Протяженность содержания дорог местного значения </t>
  </si>
  <si>
    <t>Площадь отремонтированных внутриквартальных дорог</t>
  </si>
  <si>
    <t>Количество участков автомобильных дорог, на которых выполнено восстановление и прокладка ливневой канализации</t>
  </si>
  <si>
    <t xml:space="preserve">2023 год </t>
  </si>
  <si>
    <t xml:space="preserve">2019 год </t>
  </si>
  <si>
    <t>2020 год</t>
  </si>
  <si>
    <t xml:space="preserve">2021 год </t>
  </si>
  <si>
    <t>2022 год</t>
  </si>
  <si>
    <t xml:space="preserve">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t>
  </si>
  <si>
    <t>«Развитие жилищно-коммунального развития» на 2019-2026 годы</t>
  </si>
  <si>
    <t>№ п/п</t>
  </si>
  <si>
    <t>2026 год (прогноз)</t>
  </si>
  <si>
    <t>Муниципальная программа «Развитие жилищно-коммунального хозяйства» на 2019-2026 годы</t>
  </si>
  <si>
    <t>Подпрограмма № 1 «Капитальный ремонт общего имущества в многоквартирных домах, расположенных на территории города Усолье-Сибирское» 
на 2019-2026 годы</t>
  </si>
  <si>
    <t>Подпрограмма № 2 «Капитальный и текущий ремонт муниципального жилищного фонда города Усолье – Сибирское» на 2019-2026 годы</t>
  </si>
  <si>
    <t>Подпрограмма № 3 «Развитие дорожного хозяйства города Усолье-Сибирское» на 2019-2026 годы</t>
  </si>
  <si>
    <t>Подпрограмма № 4 «Организация освещения улиц на территории города Усолье-Сибирское» на 2019-2026 годы</t>
  </si>
  <si>
    <t>Подпрограмма № 5 «Энергосбережение и повышение энергетической эффективности города Усолье-Сибирское» на 2019-2026 годы</t>
  </si>
  <si>
    <t>Подпрограмма № 6 «Благоустройство территории города Усолье-Сибирское» на 2019-2026 годы</t>
  </si>
  <si>
    <t>Подпрограмма № 8 «Развитие и модернизация объектов водоснабжения, водоотведения и очистки сточных вод» на 2020-2026 годы</t>
  </si>
  <si>
    <t>Количество разработанных программ энергосбережения</t>
  </si>
  <si>
    <t>Количество канализационных очистных сооружений, построенных на территории города Усолье-Сибирское</t>
  </si>
  <si>
    <t>Сведения о составе и значениях целевых показателей муниципальной программы города Усолье-Сибирское 
«Развитие жилищно-коммунального развития» на 2019-2026 годы</t>
  </si>
  <si>
    <r>
      <rPr>
        <u/>
        <sz val="9"/>
        <rFont val="Times New Roman"/>
        <family val="1"/>
        <charset val="204"/>
      </rPr>
      <t>Ремонт муниципальных квартир в 2024 году по адресам:</t>
    </r>
    <r>
      <rPr>
        <sz val="9"/>
        <rFont val="Times New Roman"/>
        <family val="1"/>
        <charset val="204"/>
      </rPr>
      <t xml:space="preserve"> 
1. ул. Народная, 9-1, 
2. Молотовая, 92Б-31, 
3. ул. Восточная 25-1, 
4. пр-кт Комсомольский, 32-1, 
5. ул. Саянская 33, 
6. ул. Коммунистическая, 60, 
7. ул. Молотовая 92 Б-7, 
8. ул. Коростова 7-8, 
9. ул. Энергетиков 3а/1, кв. 5, 
10. ул. Карла Либкнехта 56-142, 
11. ул. Сеченова 19-27, 
12. ул. Сеченова 19-28
13. пр- зд Серегина 24а-313, 
14. пр-кт Комсомольский 13/7, 
15. пр-кт Комсомольский 13-10/1 (дверные блоки), 
16. пр-зд Комсомольский 13-10/1 (полы, дверь), 
17. ул. Крупской 33-7, 
18. пр-кт Комсомольский 13-10/1 (замена окна), 
19. пр-зд Фестивальный 13-11.</t>
    </r>
  </si>
  <si>
    <t>2024 год - Ветошкина</t>
  </si>
  <si>
    <t>Общая площадь помещений многоквартирных домов муниципального жилищного фонда, в которых проведен капитальный и текущий ремонт, составит не менее 2 625,79 м² за весь период реализации муниципальной программы.</t>
  </si>
  <si>
    <t>1. Ул. Коростова, д. 7, 
2. Пр-д. Серегина, д. 6, 
3. Пр-т. Комсомольский , д. 6, 
4. Пр-т. Комсомольский, д. 10, 
5. Интернациональная, д. 34, 
6. Интернациональная, д. 46, 
7. Комсомольский, д. 67, 
8. Комсомольский, д. 32, 
9. Стопани, д. 85, 
10. Стопани, д. 65, 
11. Куйбышева, д. 12, 
12. Ленина, д. 91, 
13. Серегина, д. 20, 
14. Интернациональная, д.  50, 
15. Комсомольский, д.  52, 
16. Красных Партизан, д.  40, 
17. Красных Партизан, д.  44, 
18. Ленинский, д.  10, 
19. Суворова, д. 2, 
20. Энгельса, д. 24, 
21. Космонавтов, д. 52, 
22. Суворова, д. 1а, 
23. Толбухина, д. 32, 
24. Розы Люксембург 13, 
25. Ленинский 8, 
26. Машиностроителей  4а, 
27. Интернациональная 48, 
28. Серегина , д. 28
29. Энгельса, 25</t>
  </si>
  <si>
    <r>
      <t xml:space="preserve">Согласно Региональной программе капитального ремонта общего имущества в многоквартирных домах на территории Иркутской области на 2014-2052 годы, утвержденной постановлением Правительства Иркутской области от 20 марта 2014 года № 138-пп (далее – региональная програм-ма), в городе Усолье-Сибирское капитальный ремонт общего имущества требуется в 615-х многоквартирных домах, из которых </t>
    </r>
    <r>
      <rPr>
        <sz val="8"/>
        <rFont val="Calibri"/>
        <family val="2"/>
        <charset val="204"/>
        <scheme val="minor"/>
      </rPr>
      <t>325</t>
    </r>
    <r>
      <rPr>
        <sz val="8"/>
        <rFont val="Calibri"/>
        <family val="2"/>
        <scheme val="minor"/>
      </rPr>
      <t xml:space="preserve"> многоквартирных домов, в которых планируется выполнить мероприятия по капитальному ремонту общего имущества в период с 2019 по 2026 годы.</t>
    </r>
  </si>
  <si>
    <t xml:space="preserve">2017 год </t>
  </si>
  <si>
    <t xml:space="preserve">2018 год </t>
  </si>
  <si>
    <t>Количество благоустроенных территорий (обустройство проезжей части и парковки в районе ул. Интернациональная, д. 10) в рамках реализации инициативных проектов</t>
  </si>
  <si>
    <t>Целевой показатель определяется как отношение количества многоквартирных домов, в которых проведен капитальный ремонт к общему числу многоквартирных домов, требуемых капитального ремонта</t>
  </si>
  <si>
    <t>от 07.03.2024 г. №899-па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</si>
</sst>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_ ;[Red]\-#,##0.00\ "/>
  </numFmts>
  <fonts count="18" x14ac:knownFonts="1">
    <font>
      <sz val="11"/>
      <color theme="1"/>
      <name val="Calibri"/>
      <family val="2"/>
      <scheme val="minor"/>
    </font>
    <font>
      <sz val="11"/>
      <name val="Calibri"/>
      <family val="2"/>
      <scheme val="minor"/>
    </font>
    <font>
      <sz val="9"/>
      <name val="Calibri"/>
      <family val="2"/>
      <scheme val="minor"/>
    </font>
    <font>
      <sz val="9"/>
      <name val="Times New Roman"/>
      <family val="1"/>
      <charset val="204"/>
    </font>
    <font>
      <b/>
      <sz val="12"/>
      <name val="Times New Roman"/>
      <family val="1"/>
      <charset val="204"/>
    </font>
    <font>
      <sz val="10"/>
      <name val="Times New Roman"/>
      <family val="1"/>
      <charset val="204"/>
    </font>
    <font>
      <b/>
      <sz val="10"/>
      <name val="Times New Roman"/>
      <family val="1"/>
      <charset val="204"/>
    </font>
    <font>
      <sz val="8"/>
      <name val="Times New Roman"/>
      <family val="1"/>
      <charset val="204"/>
    </font>
    <font>
      <sz val="11"/>
      <name val="Times New Roman"/>
      <family val="1"/>
      <charset val="204"/>
    </font>
    <font>
      <b/>
      <sz val="16"/>
      <name val="Times New Roman"/>
      <family val="1"/>
      <charset val="204"/>
    </font>
    <font>
      <b/>
      <sz val="16"/>
      <name val="Calibri"/>
      <family val="2"/>
      <scheme val="minor"/>
    </font>
    <font>
      <u/>
      <sz val="9"/>
      <name val="Times New Roman"/>
      <family val="1"/>
      <charset val="204"/>
    </font>
    <font>
      <sz val="10"/>
      <name val="Calibri"/>
      <family val="2"/>
      <scheme val="minor"/>
    </font>
    <font>
      <sz val="8"/>
      <name val="Calibri"/>
      <family val="2"/>
      <scheme val="minor"/>
    </font>
    <font>
      <sz val="8"/>
      <name val="Calibri"/>
      <family val="2"/>
      <charset val="204"/>
      <scheme val="minor"/>
    </font>
    <font>
      <sz val="7"/>
      <name val="Calibri"/>
      <family val="2"/>
      <charset val="204"/>
      <scheme val="minor"/>
    </font>
    <font>
      <sz val="11"/>
      <name val="Calibri"/>
      <family val="2"/>
      <charset val="204"/>
      <scheme val="minor"/>
    </font>
    <font>
      <sz val="9"/>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61">
    <xf numFmtId="0" fontId="0" fillId="0" borderId="0" xfId="0"/>
    <xf numFmtId="0" fontId="1" fillId="0" borderId="0" xfId="0" applyFont="1"/>
    <xf numFmtId="0" fontId="2" fillId="0" borderId="0" xfId="0" applyFont="1"/>
    <xf numFmtId="0" fontId="1" fillId="2" borderId="0" xfId="0" applyFont="1" applyFill="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xf>
    <xf numFmtId="4" fontId="5"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center" vertical="center"/>
    </xf>
    <xf numFmtId="4" fontId="5" fillId="2" borderId="1" xfId="0" applyNumberFormat="1" applyFont="1" applyFill="1" applyBorder="1" applyAlignment="1">
      <alignment horizontal="center" vertical="center"/>
    </xf>
    <xf numFmtId="2" fontId="1" fillId="0" borderId="0" xfId="0" applyNumberFormat="1" applyFont="1"/>
    <xf numFmtId="3"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8" fillId="2" borderId="0" xfId="0" applyFont="1" applyFill="1" applyAlignment="1">
      <alignment horizontal="center" vertical="center"/>
    </xf>
    <xf numFmtId="0" fontId="10" fillId="0" borderId="0" xfId="0" applyFont="1"/>
    <xf numFmtId="165" fontId="5"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1" fillId="3" borderId="0" xfId="0" applyFont="1" applyFill="1" applyAlignment="1">
      <alignment horizontal="center" vertical="center"/>
    </xf>
    <xf numFmtId="2" fontId="1" fillId="3" borderId="0" xfId="0" applyNumberFormat="1" applyFont="1" applyFill="1" applyAlignment="1">
      <alignment horizontal="center" vertical="center"/>
    </xf>
    <xf numFmtId="0" fontId="1" fillId="4" borderId="0" xfId="0" applyFont="1" applyFill="1" applyAlignment="1">
      <alignment horizontal="center" vertical="center"/>
    </xf>
    <xf numFmtId="0" fontId="12" fillId="0" borderId="0" xfId="0" applyFont="1"/>
    <xf numFmtId="0" fontId="3" fillId="0" borderId="0" xfId="0" applyFont="1" applyAlignment="1">
      <alignment horizontal="right"/>
    </xf>
    <xf numFmtId="0" fontId="9" fillId="0" borderId="0" xfId="0" applyFont="1"/>
    <xf numFmtId="0" fontId="5" fillId="0" borderId="1" xfId="0" applyFont="1" applyBorder="1" applyAlignment="1">
      <alignment horizontal="center" vertical="center" wrapText="1"/>
    </xf>
    <xf numFmtId="0" fontId="13" fillId="0" borderId="0" xfId="0" applyFont="1" applyAlignment="1">
      <alignment wrapText="1"/>
    </xf>
    <xf numFmtId="0" fontId="5" fillId="2" borderId="1" xfId="0" applyFont="1" applyFill="1" applyBorder="1" applyAlignment="1">
      <alignment horizontal="justify" vertical="center" wrapText="1"/>
    </xf>
    <xf numFmtId="0" fontId="5" fillId="0" borderId="0" xfId="0" applyFont="1" applyAlignment="1">
      <alignment horizontal="justify" vertical="center"/>
    </xf>
    <xf numFmtId="4"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xf>
    <xf numFmtId="0" fontId="2" fillId="2" borderId="0" xfId="0" applyFont="1" applyFill="1"/>
    <xf numFmtId="0" fontId="1" fillId="2" borderId="0" xfId="0" applyFont="1" applyFill="1"/>
    <xf numFmtId="164" fontId="5" fillId="2" borderId="1" xfId="0" applyNumberFormat="1" applyFont="1" applyFill="1" applyBorder="1" applyAlignment="1">
      <alignment horizontal="center" vertical="center"/>
    </xf>
    <xf numFmtId="165" fontId="5" fillId="2" borderId="1" xfId="0" applyNumberFormat="1" applyFont="1" applyFill="1" applyBorder="1" applyAlignment="1">
      <alignment horizontal="center" vertical="center"/>
    </xf>
    <xf numFmtId="3" fontId="5" fillId="2" borderId="1" xfId="0" applyNumberFormat="1" applyFont="1" applyFill="1" applyBorder="1" applyAlignment="1">
      <alignment horizontal="center" vertical="center" wrapText="1"/>
    </xf>
    <xf numFmtId="4" fontId="1" fillId="3" borderId="0" xfId="0" applyNumberFormat="1" applyFont="1" applyFill="1" applyAlignment="1">
      <alignment horizontal="center" vertical="center"/>
    </xf>
    <xf numFmtId="164" fontId="1" fillId="2" borderId="0" xfId="0" applyNumberFormat="1" applyFont="1" applyFill="1" applyAlignment="1">
      <alignment horizontal="center" vertical="center"/>
    </xf>
    <xf numFmtId="0" fontId="1" fillId="2" borderId="0" xfId="0" applyFont="1" applyFill="1" applyAlignment="1">
      <alignment vertical="center"/>
    </xf>
    <xf numFmtId="2" fontId="17" fillId="0" borderId="0" xfId="0" applyNumberFormat="1" applyFont="1" applyAlignment="1">
      <alignment vertical="center" wrapText="1"/>
    </xf>
    <xf numFmtId="2" fontId="1" fillId="2" borderId="0" xfId="0" applyNumberFormat="1" applyFont="1" applyFill="1" applyAlignment="1">
      <alignment horizontal="center" vertical="center"/>
    </xf>
    <xf numFmtId="0" fontId="3" fillId="0" borderId="0" xfId="0" applyFont="1" applyAlignment="1">
      <alignment horizontal="right"/>
    </xf>
    <xf numFmtId="0" fontId="2" fillId="0" borderId="0" xfId="0" applyFont="1" applyAlignment="1">
      <alignment horizontal="right"/>
    </xf>
    <xf numFmtId="0" fontId="6"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Alignment="1">
      <alignment horizontal="center" wrapText="1"/>
    </xf>
    <xf numFmtId="0" fontId="1" fillId="0" borderId="0" xfId="0" applyFont="1"/>
    <xf numFmtId="166" fontId="3" fillId="2" borderId="5" xfId="0" applyNumberFormat="1" applyFont="1" applyFill="1" applyBorder="1" applyAlignment="1">
      <alignment horizontal="left" vertical="center" wrapText="1"/>
    </xf>
    <xf numFmtId="0" fontId="2" fillId="0" borderId="0" xfId="0" applyFont="1"/>
    <xf numFmtId="0" fontId="9" fillId="0" borderId="0" xfId="0" applyFont="1"/>
    <xf numFmtId="0" fontId="6" fillId="0" borderId="3" xfId="0" applyFont="1" applyBorder="1" applyAlignment="1">
      <alignment horizontal="center" vertical="center" wrapText="1"/>
    </xf>
    <xf numFmtId="0" fontId="15" fillId="0" borderId="0" xfId="0" applyFont="1" applyAlignment="1">
      <alignment vertical="top" wrapText="1"/>
    </xf>
    <xf numFmtId="0" fontId="15" fillId="0" borderId="0" xfId="0" applyFont="1" applyAlignment="1">
      <alignment vertical="top"/>
    </xf>
    <xf numFmtId="0" fontId="16" fillId="0" borderId="6"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9"/>
  <sheetViews>
    <sheetView tabSelected="1" zoomScaleNormal="100" workbookViewId="0">
      <pane ySplit="13" topLeftCell="A14" activePane="bottomLeft" state="frozen"/>
      <selection pane="bottomLeft" activeCell="F6" sqref="F6"/>
    </sheetView>
  </sheetViews>
  <sheetFormatPr defaultColWidth="9.109375" defaultRowHeight="14.4" x14ac:dyDescent="0.3"/>
  <cols>
    <col min="1" max="1" width="5.33203125" style="1" customWidth="1"/>
    <col min="2" max="2" width="50.109375" style="1" customWidth="1"/>
    <col min="3" max="3" width="6.6640625" style="1" customWidth="1"/>
    <col min="4" max="10" width="8.6640625" style="1" customWidth="1"/>
    <col min="11" max="11" width="8.6640625" style="36" customWidth="1"/>
    <col min="12" max="13" width="8.6640625" style="1" customWidth="1"/>
    <col min="14" max="14" width="4.33203125" style="3" customWidth="1"/>
    <col min="15" max="15" width="5" style="1" customWidth="1"/>
    <col min="16" max="16" width="11.44140625" style="1" customWidth="1"/>
    <col min="17" max="17" width="55" style="1" customWidth="1"/>
    <col min="18" max="18" width="36.6640625" style="1" customWidth="1"/>
    <col min="19" max="16384" width="9.109375" style="1"/>
  </cols>
  <sheetData>
    <row r="1" spans="1:18" x14ac:dyDescent="0.3">
      <c r="G1" s="2"/>
      <c r="H1" s="27"/>
      <c r="I1" s="45" t="s">
        <v>81</v>
      </c>
      <c r="J1" s="45"/>
      <c r="K1" s="45"/>
      <c r="L1" s="45"/>
      <c r="M1" s="45"/>
    </row>
    <row r="2" spans="1:18" x14ac:dyDescent="0.3">
      <c r="G2" s="45" t="s">
        <v>83</v>
      </c>
      <c r="H2" s="55"/>
      <c r="I2" s="55"/>
      <c r="J2" s="55"/>
      <c r="K2" s="55"/>
      <c r="L2" s="55"/>
      <c r="M2" s="55"/>
    </row>
    <row r="3" spans="1:18" x14ac:dyDescent="0.3">
      <c r="G3" s="45" t="s">
        <v>124</v>
      </c>
      <c r="H3" s="46"/>
      <c r="I3" s="46"/>
      <c r="J3" s="46"/>
      <c r="K3" s="46"/>
      <c r="L3" s="46"/>
      <c r="M3" s="46"/>
    </row>
    <row r="4" spans="1:18" x14ac:dyDescent="0.3">
      <c r="G4" s="2"/>
      <c r="H4" s="2"/>
      <c r="I4" s="2"/>
      <c r="J4" s="2"/>
      <c r="K4" s="35"/>
      <c r="L4" s="2"/>
      <c r="M4" s="2"/>
    </row>
    <row r="5" spans="1:18" x14ac:dyDescent="0.3">
      <c r="G5" s="2"/>
      <c r="H5" s="27"/>
      <c r="I5" s="45" t="s">
        <v>84</v>
      </c>
      <c r="J5" s="45"/>
      <c r="K5" s="45"/>
      <c r="L5" s="45"/>
      <c r="M5" s="45"/>
    </row>
    <row r="6" spans="1:18" x14ac:dyDescent="0.3">
      <c r="G6" s="2"/>
      <c r="H6" s="45" t="s">
        <v>82</v>
      </c>
      <c r="I6" s="45"/>
      <c r="J6" s="45"/>
      <c r="K6" s="45"/>
      <c r="L6" s="45"/>
      <c r="M6" s="45"/>
    </row>
    <row r="7" spans="1:18" ht="14.25" customHeight="1" x14ac:dyDescent="0.3">
      <c r="G7" s="45" t="s">
        <v>101</v>
      </c>
      <c r="H7" s="55"/>
      <c r="I7" s="55"/>
      <c r="J7" s="55"/>
      <c r="K7" s="55"/>
      <c r="L7" s="55"/>
      <c r="M7" s="55"/>
    </row>
    <row r="9" spans="1:18" ht="29.25" customHeight="1" x14ac:dyDescent="0.3">
      <c r="B9" s="52" t="s">
        <v>114</v>
      </c>
      <c r="C9" s="52"/>
      <c r="D9" s="52"/>
      <c r="E9" s="52"/>
      <c r="F9" s="52"/>
      <c r="G9" s="52"/>
      <c r="H9" s="52"/>
      <c r="I9" s="52"/>
      <c r="J9" s="52"/>
      <c r="K9" s="52"/>
      <c r="L9" s="53"/>
      <c r="M9" s="53"/>
    </row>
    <row r="10" spans="1:18" ht="12" customHeight="1" x14ac:dyDescent="0.3"/>
    <row r="11" spans="1:18" ht="19.5" customHeight="1" x14ac:dyDescent="0.3">
      <c r="A11" s="50" t="s">
        <v>102</v>
      </c>
      <c r="B11" s="50" t="s">
        <v>0</v>
      </c>
      <c r="C11" s="50" t="s">
        <v>1</v>
      </c>
      <c r="D11" s="50" t="s">
        <v>120</v>
      </c>
      <c r="E11" s="50" t="s">
        <v>121</v>
      </c>
      <c r="F11" s="50" t="s">
        <v>96</v>
      </c>
      <c r="G11" s="50" t="s">
        <v>97</v>
      </c>
      <c r="H11" s="50" t="s">
        <v>98</v>
      </c>
      <c r="I11" s="50" t="s">
        <v>99</v>
      </c>
      <c r="J11" s="50" t="s">
        <v>95</v>
      </c>
      <c r="K11" s="50" t="s">
        <v>2</v>
      </c>
      <c r="L11" s="51"/>
      <c r="M11" s="51"/>
    </row>
    <row r="12" spans="1:18" ht="30" customHeight="1" x14ac:dyDescent="0.3">
      <c r="A12" s="50"/>
      <c r="B12" s="50"/>
      <c r="C12" s="50"/>
      <c r="D12" s="51"/>
      <c r="E12" s="51"/>
      <c r="F12" s="51"/>
      <c r="G12" s="51"/>
      <c r="H12" s="51"/>
      <c r="I12" s="51"/>
      <c r="J12" s="51"/>
      <c r="K12" s="8" t="s">
        <v>3</v>
      </c>
      <c r="L12" s="29" t="s">
        <v>4</v>
      </c>
      <c r="M12" s="29" t="s">
        <v>103</v>
      </c>
    </row>
    <row r="13" spans="1:18" x14ac:dyDescent="0.3">
      <c r="A13" s="29">
        <v>1</v>
      </c>
      <c r="B13" s="29">
        <v>2</v>
      </c>
      <c r="C13" s="29">
        <v>3</v>
      </c>
      <c r="D13" s="29">
        <v>4</v>
      </c>
      <c r="E13" s="29">
        <v>5</v>
      </c>
      <c r="F13" s="29">
        <v>6</v>
      </c>
      <c r="G13" s="29">
        <v>7</v>
      </c>
      <c r="H13" s="4">
        <v>8</v>
      </c>
      <c r="I13" s="6">
        <v>9</v>
      </c>
      <c r="J13" s="4">
        <v>10</v>
      </c>
      <c r="K13" s="29">
        <v>11</v>
      </c>
      <c r="L13" s="4">
        <v>12</v>
      </c>
      <c r="M13" s="29">
        <v>13</v>
      </c>
    </row>
    <row r="14" spans="1:18" ht="22.5" customHeight="1" x14ac:dyDescent="0.3">
      <c r="A14" s="47" t="s">
        <v>104</v>
      </c>
      <c r="B14" s="48"/>
      <c r="C14" s="48"/>
      <c r="D14" s="48"/>
      <c r="E14" s="48"/>
      <c r="F14" s="48"/>
      <c r="G14" s="48"/>
      <c r="H14" s="48"/>
      <c r="I14" s="48"/>
      <c r="J14" s="48"/>
      <c r="K14" s="48"/>
      <c r="L14" s="48"/>
      <c r="M14" s="49"/>
    </row>
    <row r="15" spans="1:18" ht="66" customHeight="1" x14ac:dyDescent="0.3">
      <c r="A15" s="29">
        <v>1</v>
      </c>
      <c r="B15" s="5" t="s">
        <v>5</v>
      </c>
      <c r="C15" s="29" t="s">
        <v>6</v>
      </c>
      <c r="D15" s="29">
        <v>2.77</v>
      </c>
      <c r="E15" s="29">
        <v>6.08</v>
      </c>
      <c r="F15" s="29">
        <v>3.7</v>
      </c>
      <c r="G15" s="29">
        <v>10.5</v>
      </c>
      <c r="H15" s="29">
        <v>8.4</v>
      </c>
      <c r="I15" s="4">
        <v>7.6</v>
      </c>
      <c r="J15" s="6">
        <f>ROUND(J24*100/622,2)</f>
        <v>7.88</v>
      </c>
      <c r="K15" s="6">
        <f t="shared" ref="K15:M15" si="0">ROUND(K24*100/622,2)</f>
        <v>4.66</v>
      </c>
      <c r="L15" s="6">
        <f t="shared" si="0"/>
        <v>1.61</v>
      </c>
      <c r="M15" s="6">
        <f t="shared" si="0"/>
        <v>1.45</v>
      </c>
      <c r="N15" s="1"/>
      <c r="P15" s="44">
        <f t="shared" ref="P15:P30" si="1">SUM(F15:M15)</f>
        <v>45.800000000000011</v>
      </c>
      <c r="Q15" s="30" t="s">
        <v>119</v>
      </c>
      <c r="R15" s="43" t="s">
        <v>123</v>
      </c>
    </row>
    <row r="16" spans="1:18" ht="59.25" customHeight="1" x14ac:dyDescent="0.3">
      <c r="A16" s="29">
        <v>2</v>
      </c>
      <c r="B16" s="5" t="s">
        <v>91</v>
      </c>
      <c r="C16" s="29" t="s">
        <v>7</v>
      </c>
      <c r="D16" s="29">
        <v>1498.27</v>
      </c>
      <c r="E16" s="29">
        <v>718</v>
      </c>
      <c r="F16" s="29">
        <v>240.49</v>
      </c>
      <c r="G16" s="29">
        <v>911.18</v>
      </c>
      <c r="H16" s="29">
        <v>1364.02</v>
      </c>
      <c r="I16" s="7">
        <v>45.2</v>
      </c>
      <c r="J16" s="8">
        <f>J30</f>
        <v>329.93</v>
      </c>
      <c r="K16" s="8">
        <f t="shared" ref="K16:M16" si="2">K30</f>
        <v>902.88</v>
      </c>
      <c r="L16" s="8">
        <f t="shared" si="2"/>
        <v>0</v>
      </c>
      <c r="M16" s="8">
        <f t="shared" si="2"/>
        <v>0</v>
      </c>
      <c r="N16" s="1"/>
      <c r="P16" s="24">
        <f t="shared" si="1"/>
        <v>3793.7</v>
      </c>
      <c r="Q16" s="32" t="s">
        <v>117</v>
      </c>
    </row>
    <row r="17" spans="1:17" ht="54.75" customHeight="1" x14ac:dyDescent="0.3">
      <c r="A17" s="29">
        <v>3</v>
      </c>
      <c r="B17" s="9" t="s">
        <v>8</v>
      </c>
      <c r="C17" s="29" t="s">
        <v>6</v>
      </c>
      <c r="D17" s="29">
        <v>90.6</v>
      </c>
      <c r="E17" s="29">
        <v>89.2</v>
      </c>
      <c r="F17" s="29">
        <v>89.05</v>
      </c>
      <c r="G17" s="29">
        <v>82.51</v>
      </c>
      <c r="H17" s="29">
        <v>76.63</v>
      </c>
      <c r="I17" s="29">
        <v>80.52</v>
      </c>
      <c r="J17" s="6">
        <v>79.13</v>
      </c>
      <c r="K17" s="6">
        <v>81.37</v>
      </c>
      <c r="L17" s="8">
        <v>86.23</v>
      </c>
      <c r="M17" s="8">
        <v>91.08</v>
      </c>
      <c r="N17" s="1"/>
      <c r="P17" s="23">
        <v>91.08</v>
      </c>
    </row>
    <row r="18" spans="1:17" ht="36.75" customHeight="1" x14ac:dyDescent="0.3">
      <c r="A18" s="29">
        <v>4</v>
      </c>
      <c r="B18" s="9" t="s">
        <v>9</v>
      </c>
      <c r="C18" s="29" t="s">
        <v>10</v>
      </c>
      <c r="D18" s="29">
        <v>29</v>
      </c>
      <c r="E18" s="29">
        <v>30.7</v>
      </c>
      <c r="F18" s="29">
        <v>31.7</v>
      </c>
      <c r="G18" s="29">
        <v>32.85</v>
      </c>
      <c r="H18" s="29">
        <v>33.75</v>
      </c>
      <c r="I18" s="10">
        <v>50.33</v>
      </c>
      <c r="J18" s="11">
        <f>J47</f>
        <v>59.570399999999999</v>
      </c>
      <c r="K18" s="11">
        <f t="shared" ref="K18:M18" si="3">K47</f>
        <v>59.570399999999999</v>
      </c>
      <c r="L18" s="11">
        <f t="shared" ref="L18" si="4">L47</f>
        <v>59.570399999999999</v>
      </c>
      <c r="M18" s="11">
        <f t="shared" si="3"/>
        <v>59.570399999999999</v>
      </c>
      <c r="N18" s="1"/>
      <c r="P18" s="23"/>
    </row>
    <row r="19" spans="1:17" ht="61.5" customHeight="1" x14ac:dyDescent="0.3">
      <c r="A19" s="29">
        <v>5</v>
      </c>
      <c r="B19" s="9" t="s">
        <v>11</v>
      </c>
      <c r="C19" s="22" t="s">
        <v>12</v>
      </c>
      <c r="D19" s="29">
        <v>6241.1</v>
      </c>
      <c r="E19" s="29">
        <v>6241.1</v>
      </c>
      <c r="F19" s="29">
        <v>5.16</v>
      </c>
      <c r="G19" s="29">
        <v>5.16</v>
      </c>
      <c r="H19" s="29">
        <v>4.6440000000000001</v>
      </c>
      <c r="I19" s="29">
        <v>4.1280000000000001</v>
      </c>
      <c r="J19" s="8">
        <v>4.1280000000000001</v>
      </c>
      <c r="K19" s="8">
        <v>4.1280000000000001</v>
      </c>
      <c r="L19" s="8">
        <v>3.6120000000000001</v>
      </c>
      <c r="M19" s="8">
        <v>3.6120000000000001</v>
      </c>
      <c r="N19" s="1"/>
      <c r="P19" s="23"/>
    </row>
    <row r="20" spans="1:17" ht="36.75" customHeight="1" x14ac:dyDescent="0.3">
      <c r="A20" s="29">
        <v>6</v>
      </c>
      <c r="B20" s="9" t="s">
        <v>13</v>
      </c>
      <c r="C20" s="29" t="s">
        <v>6</v>
      </c>
      <c r="D20" s="29" t="s">
        <v>14</v>
      </c>
      <c r="E20" s="29" t="s">
        <v>14</v>
      </c>
      <c r="F20" s="29">
        <v>100</v>
      </c>
      <c r="G20" s="29">
        <v>100</v>
      </c>
      <c r="H20" s="29">
        <v>100</v>
      </c>
      <c r="I20" s="29">
        <v>100</v>
      </c>
      <c r="J20" s="4">
        <v>100</v>
      </c>
      <c r="K20" s="6">
        <v>100</v>
      </c>
      <c r="L20" s="29">
        <v>100</v>
      </c>
      <c r="M20" s="29">
        <v>100</v>
      </c>
      <c r="N20" s="1"/>
      <c r="P20" s="23"/>
    </row>
    <row r="21" spans="1:17" ht="62.25" customHeight="1" x14ac:dyDescent="0.3">
      <c r="A21" s="29">
        <v>7</v>
      </c>
      <c r="B21" s="9" t="s">
        <v>15</v>
      </c>
      <c r="C21" s="29" t="s">
        <v>6</v>
      </c>
      <c r="D21" s="29">
        <v>100</v>
      </c>
      <c r="E21" s="29">
        <v>100</v>
      </c>
      <c r="F21" s="29">
        <v>100</v>
      </c>
      <c r="G21" s="29" t="s">
        <v>14</v>
      </c>
      <c r="H21" s="29" t="s">
        <v>14</v>
      </c>
      <c r="I21" s="29" t="s">
        <v>14</v>
      </c>
      <c r="J21" s="4" t="s">
        <v>14</v>
      </c>
      <c r="K21" s="6" t="s">
        <v>14</v>
      </c>
      <c r="L21" s="29" t="s">
        <v>14</v>
      </c>
      <c r="M21" s="29" t="s">
        <v>14</v>
      </c>
      <c r="N21" s="1"/>
      <c r="P21" s="23"/>
    </row>
    <row r="22" spans="1:17" ht="51.75" customHeight="1" x14ac:dyDescent="0.3">
      <c r="A22" s="29">
        <v>8</v>
      </c>
      <c r="B22" s="9" t="s">
        <v>16</v>
      </c>
      <c r="C22" s="29" t="s">
        <v>6</v>
      </c>
      <c r="D22" s="29" t="s">
        <v>14</v>
      </c>
      <c r="E22" s="29" t="s">
        <v>14</v>
      </c>
      <c r="F22" s="29">
        <v>0</v>
      </c>
      <c r="G22" s="29">
        <v>0</v>
      </c>
      <c r="H22" s="29">
        <v>0</v>
      </c>
      <c r="I22" s="29">
        <v>100</v>
      </c>
      <c r="J22" s="4">
        <v>0</v>
      </c>
      <c r="K22" s="6">
        <v>0</v>
      </c>
      <c r="L22" s="29">
        <v>0</v>
      </c>
      <c r="M22" s="29">
        <v>0</v>
      </c>
      <c r="N22" s="1"/>
      <c r="P22" s="23"/>
    </row>
    <row r="23" spans="1:17" ht="29.25" customHeight="1" x14ac:dyDescent="0.3">
      <c r="A23" s="47" t="s">
        <v>105</v>
      </c>
      <c r="B23" s="48"/>
      <c r="C23" s="48"/>
      <c r="D23" s="48"/>
      <c r="E23" s="48"/>
      <c r="F23" s="48"/>
      <c r="G23" s="48"/>
      <c r="H23" s="48"/>
      <c r="I23" s="48"/>
      <c r="J23" s="48"/>
      <c r="K23" s="48"/>
      <c r="L23" s="48"/>
      <c r="M23" s="49"/>
      <c r="N23" s="1"/>
      <c r="P23" s="23"/>
    </row>
    <row r="24" spans="1:17" ht="44.25" customHeight="1" x14ac:dyDescent="0.3">
      <c r="A24" s="29">
        <v>1</v>
      </c>
      <c r="B24" s="9" t="s">
        <v>17</v>
      </c>
      <c r="C24" s="29" t="s">
        <v>18</v>
      </c>
      <c r="D24" s="29">
        <v>18</v>
      </c>
      <c r="E24" s="29">
        <v>39</v>
      </c>
      <c r="F24" s="29">
        <v>24</v>
      </c>
      <c r="G24" s="29">
        <v>65</v>
      </c>
      <c r="H24" s="29">
        <v>52</v>
      </c>
      <c r="I24" s="4">
        <v>47</v>
      </c>
      <c r="J24" s="6">
        <v>49</v>
      </c>
      <c r="K24" s="6">
        <v>29</v>
      </c>
      <c r="L24" s="6">
        <v>10</v>
      </c>
      <c r="M24" s="8">
        <v>9</v>
      </c>
      <c r="N24" s="1"/>
      <c r="P24" s="3">
        <f t="shared" si="1"/>
        <v>285</v>
      </c>
      <c r="Q24" s="58" t="s">
        <v>118</v>
      </c>
    </row>
    <row r="25" spans="1:17" ht="42" customHeight="1" x14ac:dyDescent="0.3">
      <c r="A25" s="29">
        <v>2</v>
      </c>
      <c r="B25" s="9" t="s">
        <v>19</v>
      </c>
      <c r="C25" s="29" t="s">
        <v>7</v>
      </c>
      <c r="D25" s="7">
        <v>48375.25</v>
      </c>
      <c r="E25" s="7">
        <v>128503.03999999999</v>
      </c>
      <c r="F25" s="7">
        <v>91813.25</v>
      </c>
      <c r="G25" s="7">
        <v>205670.6</v>
      </c>
      <c r="H25" s="7">
        <v>168031.19</v>
      </c>
      <c r="I25" s="10">
        <v>153805.32</v>
      </c>
      <c r="J25" s="11">
        <v>84865.4</v>
      </c>
      <c r="K25" s="11">
        <v>27396</v>
      </c>
      <c r="L25" s="11">
        <v>101150</v>
      </c>
      <c r="M25" s="11">
        <v>101149.92</v>
      </c>
      <c r="N25" s="1"/>
      <c r="O25" s="12"/>
      <c r="P25" s="25">
        <f t="shared" si="1"/>
        <v>933881.68</v>
      </c>
      <c r="Q25" s="59"/>
    </row>
    <row r="26" spans="1:17" ht="43.5" customHeight="1" x14ac:dyDescent="0.3">
      <c r="A26" s="29">
        <v>3</v>
      </c>
      <c r="B26" s="9" t="s">
        <v>20</v>
      </c>
      <c r="C26" s="29" t="s">
        <v>21</v>
      </c>
      <c r="D26" s="29" t="s">
        <v>14</v>
      </c>
      <c r="E26" s="29">
        <v>54</v>
      </c>
      <c r="F26" s="29">
        <v>29</v>
      </c>
      <c r="G26" s="29">
        <v>0</v>
      </c>
      <c r="H26" s="29">
        <v>28</v>
      </c>
      <c r="I26" s="4">
        <v>0</v>
      </c>
      <c r="J26" s="4">
        <v>0</v>
      </c>
      <c r="K26" s="6">
        <v>0</v>
      </c>
      <c r="L26" s="4">
        <v>0</v>
      </c>
      <c r="M26" s="4">
        <v>0</v>
      </c>
      <c r="N26" s="1"/>
      <c r="P26" s="23"/>
      <c r="Q26" s="59"/>
    </row>
    <row r="27" spans="1:17" ht="51" customHeight="1" x14ac:dyDescent="0.3">
      <c r="A27" s="29">
        <v>4</v>
      </c>
      <c r="B27" s="9" t="s">
        <v>22</v>
      </c>
      <c r="C27" s="29" t="s">
        <v>21</v>
      </c>
      <c r="D27" s="29" t="s">
        <v>14</v>
      </c>
      <c r="E27" s="29" t="s">
        <v>14</v>
      </c>
      <c r="F27" s="29">
        <v>0</v>
      </c>
      <c r="G27" s="29">
        <v>0</v>
      </c>
      <c r="H27" s="29">
        <v>1</v>
      </c>
      <c r="I27" s="4">
        <v>0</v>
      </c>
      <c r="J27" s="4">
        <v>0</v>
      </c>
      <c r="K27" s="6">
        <v>0</v>
      </c>
      <c r="L27" s="4">
        <v>0</v>
      </c>
      <c r="M27" s="4">
        <v>0</v>
      </c>
      <c r="N27" s="1"/>
      <c r="P27" s="23"/>
      <c r="Q27" s="59"/>
    </row>
    <row r="28" spans="1:17" ht="25.5" customHeight="1" x14ac:dyDescent="0.3">
      <c r="A28" s="47" t="s">
        <v>106</v>
      </c>
      <c r="B28" s="48"/>
      <c r="C28" s="48"/>
      <c r="D28" s="48"/>
      <c r="E28" s="48"/>
      <c r="F28" s="48"/>
      <c r="G28" s="48"/>
      <c r="H28" s="48"/>
      <c r="I28" s="48"/>
      <c r="J28" s="48"/>
      <c r="K28" s="48"/>
      <c r="L28" s="48"/>
      <c r="M28" s="49"/>
      <c r="N28" s="1"/>
      <c r="P28" s="23"/>
      <c r="Q28" s="60"/>
    </row>
    <row r="29" spans="1:17" ht="42.75" customHeight="1" x14ac:dyDescent="0.3">
      <c r="A29" s="29">
        <v>1</v>
      </c>
      <c r="B29" s="9" t="s">
        <v>90</v>
      </c>
      <c r="C29" s="29" t="s">
        <v>23</v>
      </c>
      <c r="D29" s="29">
        <v>6</v>
      </c>
      <c r="E29" s="29">
        <v>3</v>
      </c>
      <c r="F29" s="29">
        <v>6</v>
      </c>
      <c r="G29" s="29">
        <v>11</v>
      </c>
      <c r="H29" s="29">
        <v>48</v>
      </c>
      <c r="I29" s="4">
        <v>1</v>
      </c>
      <c r="J29" s="6">
        <v>9</v>
      </c>
      <c r="K29" s="6">
        <v>19</v>
      </c>
      <c r="L29" s="8">
        <v>0</v>
      </c>
      <c r="M29" s="8">
        <v>0</v>
      </c>
      <c r="N29" s="1"/>
      <c r="P29" s="23">
        <f t="shared" si="1"/>
        <v>94</v>
      </c>
      <c r="Q29" s="54" t="s">
        <v>115</v>
      </c>
    </row>
    <row r="30" spans="1:17" ht="55.5" customHeight="1" x14ac:dyDescent="0.3">
      <c r="A30" s="29">
        <v>2</v>
      </c>
      <c r="B30" s="9" t="s">
        <v>91</v>
      </c>
      <c r="C30" s="29" t="s">
        <v>7</v>
      </c>
      <c r="D30" s="29">
        <v>1498.27</v>
      </c>
      <c r="E30" s="29">
        <v>718</v>
      </c>
      <c r="F30" s="29">
        <v>240.49</v>
      </c>
      <c r="G30" s="29">
        <v>911.18</v>
      </c>
      <c r="H30" s="29">
        <v>1364.02</v>
      </c>
      <c r="I30" s="7">
        <v>45.2</v>
      </c>
      <c r="J30" s="6">
        <v>329.93</v>
      </c>
      <c r="K30" s="33">
        <v>902.88</v>
      </c>
      <c r="L30" s="33">
        <v>0</v>
      </c>
      <c r="M30" s="33">
        <v>0</v>
      </c>
      <c r="N30" s="1"/>
      <c r="P30" s="24">
        <f t="shared" si="1"/>
        <v>3793.7</v>
      </c>
      <c r="Q30" s="53"/>
    </row>
    <row r="31" spans="1:17" ht="42.75" customHeight="1" x14ac:dyDescent="0.3">
      <c r="A31" s="29">
        <v>3</v>
      </c>
      <c r="B31" s="9" t="s">
        <v>24</v>
      </c>
      <c r="C31" s="29" t="s">
        <v>21</v>
      </c>
      <c r="D31" s="29">
        <v>0</v>
      </c>
      <c r="E31" s="29">
        <v>0</v>
      </c>
      <c r="F31" s="29">
        <v>1</v>
      </c>
      <c r="G31" s="29">
        <v>0</v>
      </c>
      <c r="H31" s="29">
        <v>0</v>
      </c>
      <c r="I31" s="29">
        <v>0</v>
      </c>
      <c r="J31" s="29">
        <v>0</v>
      </c>
      <c r="K31" s="8">
        <v>0</v>
      </c>
      <c r="L31" s="29">
        <v>0</v>
      </c>
      <c r="M31" s="29">
        <v>0</v>
      </c>
      <c r="N31" s="1"/>
      <c r="P31" s="23"/>
      <c r="Q31" s="53"/>
    </row>
    <row r="32" spans="1:17" ht="54" customHeight="1" x14ac:dyDescent="0.3">
      <c r="A32" s="29">
        <v>4</v>
      </c>
      <c r="B32" s="9" t="s">
        <v>25</v>
      </c>
      <c r="C32" s="29" t="s">
        <v>21</v>
      </c>
      <c r="D32" s="29">
        <v>0</v>
      </c>
      <c r="E32" s="29">
        <v>0</v>
      </c>
      <c r="F32" s="29">
        <v>0</v>
      </c>
      <c r="G32" s="29">
        <v>1</v>
      </c>
      <c r="H32" s="29">
        <v>2</v>
      </c>
      <c r="I32" s="29">
        <v>0</v>
      </c>
      <c r="J32" s="29">
        <v>0</v>
      </c>
      <c r="K32" s="8">
        <v>0</v>
      </c>
      <c r="L32" s="29">
        <v>0</v>
      </c>
      <c r="M32" s="29">
        <v>0</v>
      </c>
      <c r="N32" s="1"/>
      <c r="P32" s="23"/>
      <c r="Q32" s="53"/>
    </row>
    <row r="33" spans="1:17" ht="22.5" customHeight="1" x14ac:dyDescent="0.3">
      <c r="A33" s="47" t="s">
        <v>107</v>
      </c>
      <c r="B33" s="57"/>
      <c r="C33" s="48"/>
      <c r="D33" s="48"/>
      <c r="E33" s="48"/>
      <c r="F33" s="48"/>
      <c r="G33" s="48"/>
      <c r="H33" s="48"/>
      <c r="I33" s="48"/>
      <c r="J33" s="48"/>
      <c r="K33" s="48"/>
      <c r="L33" s="48"/>
      <c r="M33" s="49"/>
      <c r="N33" s="1"/>
      <c r="P33" s="23"/>
      <c r="Q33" s="53"/>
    </row>
    <row r="34" spans="1:17" ht="21.75" customHeight="1" x14ac:dyDescent="0.3">
      <c r="A34" s="29">
        <v>1</v>
      </c>
      <c r="B34" s="9" t="s">
        <v>92</v>
      </c>
      <c r="C34" s="29" t="s">
        <v>10</v>
      </c>
      <c r="D34" s="29">
        <v>60</v>
      </c>
      <c r="E34" s="29">
        <v>60</v>
      </c>
      <c r="F34" s="29">
        <v>80</v>
      </c>
      <c r="G34" s="29">
        <v>80</v>
      </c>
      <c r="H34" s="29">
        <v>80</v>
      </c>
      <c r="I34" s="4">
        <v>80</v>
      </c>
      <c r="J34" s="4">
        <v>80</v>
      </c>
      <c r="K34" s="6">
        <v>80</v>
      </c>
      <c r="L34" s="4">
        <v>80</v>
      </c>
      <c r="M34" s="4">
        <v>80</v>
      </c>
      <c r="N34" s="1"/>
      <c r="P34" s="23"/>
      <c r="Q34" s="53"/>
    </row>
    <row r="35" spans="1:17" ht="21.75" customHeight="1" x14ac:dyDescent="0.3">
      <c r="A35" s="29">
        <v>2</v>
      </c>
      <c r="B35" s="5" t="s">
        <v>26</v>
      </c>
      <c r="C35" s="29" t="s">
        <v>7</v>
      </c>
      <c r="D35" s="13">
        <v>15180</v>
      </c>
      <c r="E35" s="13">
        <v>15124</v>
      </c>
      <c r="F35" s="7">
        <v>10994</v>
      </c>
      <c r="G35" s="7">
        <v>13121.5</v>
      </c>
      <c r="H35" s="7">
        <v>9136</v>
      </c>
      <c r="I35" s="10">
        <v>48766</v>
      </c>
      <c r="J35" s="16" t="s">
        <v>14</v>
      </c>
      <c r="K35" s="37" t="s">
        <v>14</v>
      </c>
      <c r="L35" s="16" t="s">
        <v>14</v>
      </c>
      <c r="M35" s="16" t="s">
        <v>14</v>
      </c>
      <c r="P35" s="41">
        <f>SUM(F35:M35)</f>
        <v>82017.5</v>
      </c>
      <c r="Q35" s="42"/>
    </row>
    <row r="36" spans="1:17" ht="52.5" customHeight="1" x14ac:dyDescent="0.3">
      <c r="A36" s="29">
        <v>3</v>
      </c>
      <c r="B36" s="5" t="s">
        <v>100</v>
      </c>
      <c r="C36" s="29" t="s">
        <v>10</v>
      </c>
      <c r="D36" s="13" t="s">
        <v>14</v>
      </c>
      <c r="E36" s="13" t="s">
        <v>14</v>
      </c>
      <c r="F36" s="13" t="s">
        <v>14</v>
      </c>
      <c r="G36" s="13" t="s">
        <v>14</v>
      </c>
      <c r="H36" s="13" t="s">
        <v>14</v>
      </c>
      <c r="I36" s="13" t="s">
        <v>14</v>
      </c>
      <c r="J36" s="21">
        <v>1.2949999999999999</v>
      </c>
      <c r="K36" s="38">
        <v>2.258</v>
      </c>
      <c r="L36" s="15">
        <v>0</v>
      </c>
      <c r="M36" s="15">
        <v>0</v>
      </c>
      <c r="N36" s="1"/>
      <c r="P36" s="23">
        <f t="shared" ref="P36:P45" si="5">SUM(F36:M36)</f>
        <v>3.5529999999999999</v>
      </c>
      <c r="Q36" s="26" t="s">
        <v>116</v>
      </c>
    </row>
    <row r="37" spans="1:17" ht="34.5" customHeight="1" x14ac:dyDescent="0.3">
      <c r="A37" s="29">
        <v>4</v>
      </c>
      <c r="B37" s="9" t="s">
        <v>93</v>
      </c>
      <c r="C37" s="29" t="s">
        <v>7</v>
      </c>
      <c r="D37" s="14">
        <v>6012.9</v>
      </c>
      <c r="E37" s="13">
        <v>22970</v>
      </c>
      <c r="F37" s="7">
        <v>4180.0600000000004</v>
      </c>
      <c r="G37" s="7">
        <v>1458</v>
      </c>
      <c r="H37" s="13">
        <v>0</v>
      </c>
      <c r="I37" s="13">
        <v>0</v>
      </c>
      <c r="J37" s="13">
        <v>0</v>
      </c>
      <c r="K37" s="39">
        <v>0</v>
      </c>
      <c r="L37" s="13">
        <v>0</v>
      </c>
      <c r="M37" s="13">
        <v>0</v>
      </c>
      <c r="P37" s="40">
        <f>SUM(F37:M37)</f>
        <v>5638.06</v>
      </c>
    </row>
    <row r="38" spans="1:17" ht="36" customHeight="1" x14ac:dyDescent="0.3">
      <c r="A38" s="29">
        <v>5</v>
      </c>
      <c r="B38" s="5" t="s">
        <v>27</v>
      </c>
      <c r="C38" s="29" t="s">
        <v>7</v>
      </c>
      <c r="D38" s="14">
        <v>49369.8</v>
      </c>
      <c r="E38" s="13">
        <v>37075</v>
      </c>
      <c r="F38" s="33">
        <v>65543.899999999994</v>
      </c>
      <c r="G38" s="7">
        <v>103704</v>
      </c>
      <c r="H38" s="7">
        <v>122672.13</v>
      </c>
      <c r="I38" s="10">
        <v>25979.73</v>
      </c>
      <c r="J38" s="33">
        <v>46550</v>
      </c>
      <c r="K38" s="11">
        <v>58946</v>
      </c>
      <c r="L38" s="7">
        <v>65543.899999999994</v>
      </c>
      <c r="M38" s="7">
        <v>65543.899999999994</v>
      </c>
      <c r="N38" s="1"/>
      <c r="P38" s="23">
        <f t="shared" si="5"/>
        <v>554483.56000000006</v>
      </c>
    </row>
    <row r="39" spans="1:17" ht="44.25" customHeight="1" x14ac:dyDescent="0.3">
      <c r="A39" s="29">
        <v>6</v>
      </c>
      <c r="B39" s="9" t="s">
        <v>28</v>
      </c>
      <c r="C39" s="29" t="s">
        <v>21</v>
      </c>
      <c r="D39" s="29">
        <v>1</v>
      </c>
      <c r="E39" s="29">
        <v>2</v>
      </c>
      <c r="F39" s="29">
        <v>2</v>
      </c>
      <c r="G39" s="29">
        <v>2</v>
      </c>
      <c r="H39" s="29">
        <v>5</v>
      </c>
      <c r="I39" s="4">
        <v>3</v>
      </c>
      <c r="J39" s="8">
        <v>7</v>
      </c>
      <c r="K39" s="6">
        <v>1</v>
      </c>
      <c r="L39" s="29">
        <v>1</v>
      </c>
      <c r="M39" s="29">
        <v>1</v>
      </c>
      <c r="N39" s="1"/>
      <c r="P39" s="23">
        <f t="shared" si="5"/>
        <v>22</v>
      </c>
    </row>
    <row r="40" spans="1:17" ht="41.25" customHeight="1" x14ac:dyDescent="0.3">
      <c r="A40" s="29">
        <v>7</v>
      </c>
      <c r="B40" s="9" t="s">
        <v>29</v>
      </c>
      <c r="C40" s="29" t="s">
        <v>21</v>
      </c>
      <c r="D40" s="29">
        <v>0</v>
      </c>
      <c r="E40" s="29">
        <v>1</v>
      </c>
      <c r="F40" s="29">
        <v>2</v>
      </c>
      <c r="G40" s="29">
        <v>3</v>
      </c>
      <c r="H40" s="29">
        <v>5</v>
      </c>
      <c r="I40" s="4">
        <v>3</v>
      </c>
      <c r="J40" s="29">
        <v>3</v>
      </c>
      <c r="K40" s="6">
        <v>5</v>
      </c>
      <c r="L40" s="29">
        <v>1</v>
      </c>
      <c r="M40" s="29">
        <v>1</v>
      </c>
      <c r="N40" s="1"/>
      <c r="P40" s="23">
        <f t="shared" si="5"/>
        <v>23</v>
      </c>
    </row>
    <row r="41" spans="1:17" ht="28.5" customHeight="1" x14ac:dyDescent="0.3">
      <c r="A41" s="29">
        <v>8</v>
      </c>
      <c r="B41" s="9" t="s">
        <v>30</v>
      </c>
      <c r="C41" s="29" t="s">
        <v>21</v>
      </c>
      <c r="D41" s="29">
        <v>0</v>
      </c>
      <c r="E41" s="29">
        <v>0</v>
      </c>
      <c r="F41" s="29">
        <v>8</v>
      </c>
      <c r="G41" s="29">
        <v>41</v>
      </c>
      <c r="H41" s="29">
        <v>17</v>
      </c>
      <c r="I41" s="4">
        <v>0</v>
      </c>
      <c r="J41" s="29">
        <v>50</v>
      </c>
      <c r="K41" s="6">
        <v>1</v>
      </c>
      <c r="L41" s="29">
        <v>1</v>
      </c>
      <c r="M41" s="29">
        <v>1</v>
      </c>
      <c r="N41" s="1"/>
      <c r="P41" s="23">
        <f t="shared" si="5"/>
        <v>119</v>
      </c>
    </row>
    <row r="42" spans="1:17" ht="33.75" customHeight="1" x14ac:dyDescent="0.3">
      <c r="A42" s="29">
        <v>9</v>
      </c>
      <c r="B42" s="9" t="s">
        <v>31</v>
      </c>
      <c r="C42" s="29" t="s">
        <v>21</v>
      </c>
      <c r="D42" s="29">
        <v>0</v>
      </c>
      <c r="E42" s="29">
        <v>0</v>
      </c>
      <c r="F42" s="29">
        <v>2</v>
      </c>
      <c r="G42" s="29">
        <v>0</v>
      </c>
      <c r="H42" s="29">
        <v>0</v>
      </c>
      <c r="I42" s="4">
        <v>0</v>
      </c>
      <c r="J42" s="29">
        <v>0</v>
      </c>
      <c r="K42" s="6">
        <v>0</v>
      </c>
      <c r="L42" s="29">
        <v>0</v>
      </c>
      <c r="M42" s="29">
        <v>0</v>
      </c>
      <c r="N42" s="1"/>
      <c r="P42" s="23">
        <f t="shared" si="5"/>
        <v>2</v>
      </c>
    </row>
    <row r="43" spans="1:17" ht="35.25" customHeight="1" x14ac:dyDescent="0.3">
      <c r="A43" s="29">
        <v>10</v>
      </c>
      <c r="B43" s="9" t="s">
        <v>32</v>
      </c>
      <c r="C43" s="29" t="s">
        <v>21</v>
      </c>
      <c r="D43" s="29">
        <v>0</v>
      </c>
      <c r="E43" s="29">
        <v>0</v>
      </c>
      <c r="F43" s="29">
        <v>0</v>
      </c>
      <c r="G43" s="29">
        <v>0</v>
      </c>
      <c r="H43" s="29">
        <v>0</v>
      </c>
      <c r="I43" s="4">
        <v>0</v>
      </c>
      <c r="J43" s="29">
        <v>1</v>
      </c>
      <c r="K43" s="6">
        <v>1</v>
      </c>
      <c r="L43" s="29">
        <v>0</v>
      </c>
      <c r="M43" s="29">
        <v>0</v>
      </c>
      <c r="N43" s="1"/>
      <c r="P43" s="23">
        <f t="shared" si="5"/>
        <v>2</v>
      </c>
    </row>
    <row r="44" spans="1:17" ht="55.5" customHeight="1" x14ac:dyDescent="0.3">
      <c r="A44" s="29">
        <v>11</v>
      </c>
      <c r="B44" s="9" t="s">
        <v>33</v>
      </c>
      <c r="C44" s="29" t="s">
        <v>21</v>
      </c>
      <c r="D44" s="29">
        <v>0</v>
      </c>
      <c r="E44" s="29">
        <v>0</v>
      </c>
      <c r="F44" s="29">
        <v>0</v>
      </c>
      <c r="G44" s="29">
        <v>0</v>
      </c>
      <c r="H44" s="29">
        <v>1</v>
      </c>
      <c r="I44" s="4">
        <v>0</v>
      </c>
      <c r="J44" s="29">
        <v>0</v>
      </c>
      <c r="K44" s="6">
        <v>0</v>
      </c>
      <c r="L44" s="29">
        <v>0</v>
      </c>
      <c r="M44" s="29">
        <v>0</v>
      </c>
      <c r="N44" s="1"/>
      <c r="P44" s="23">
        <f t="shared" si="5"/>
        <v>1</v>
      </c>
    </row>
    <row r="45" spans="1:17" ht="45" customHeight="1" x14ac:dyDescent="0.3">
      <c r="A45" s="29">
        <v>12</v>
      </c>
      <c r="B45" s="9" t="s">
        <v>94</v>
      </c>
      <c r="C45" s="29" t="s">
        <v>21</v>
      </c>
      <c r="D45" s="29" t="s">
        <v>14</v>
      </c>
      <c r="E45" s="29" t="s">
        <v>14</v>
      </c>
      <c r="F45" s="29">
        <v>0</v>
      </c>
      <c r="G45" s="29">
        <v>0</v>
      </c>
      <c r="H45" s="29">
        <v>3</v>
      </c>
      <c r="I45" s="4">
        <v>1</v>
      </c>
      <c r="J45" s="29">
        <v>3</v>
      </c>
      <c r="K45" s="6">
        <v>1</v>
      </c>
      <c r="L45" s="29">
        <v>1</v>
      </c>
      <c r="M45" s="29">
        <v>1</v>
      </c>
      <c r="N45" s="1"/>
      <c r="P45" s="23">
        <f t="shared" si="5"/>
        <v>10</v>
      </c>
    </row>
    <row r="46" spans="1:17" ht="18.75" customHeight="1" x14ac:dyDescent="0.3">
      <c r="A46" s="47" t="s">
        <v>108</v>
      </c>
      <c r="B46" s="48"/>
      <c r="C46" s="48"/>
      <c r="D46" s="48"/>
      <c r="E46" s="48"/>
      <c r="F46" s="48"/>
      <c r="G46" s="48"/>
      <c r="H46" s="48"/>
      <c r="I46" s="48"/>
      <c r="J46" s="48"/>
      <c r="K46" s="48"/>
      <c r="L46" s="48"/>
      <c r="M46" s="49"/>
      <c r="N46" s="1"/>
      <c r="P46" s="23"/>
    </row>
    <row r="47" spans="1:17" ht="42" customHeight="1" x14ac:dyDescent="0.3">
      <c r="A47" s="29">
        <v>1</v>
      </c>
      <c r="B47" s="9" t="s">
        <v>9</v>
      </c>
      <c r="C47" s="29" t="s">
        <v>10</v>
      </c>
      <c r="D47" s="29">
        <v>29</v>
      </c>
      <c r="E47" s="29">
        <v>30.7</v>
      </c>
      <c r="F47" s="7">
        <v>31.7</v>
      </c>
      <c r="G47" s="7">
        <v>32.85</v>
      </c>
      <c r="H47" s="7">
        <v>33.75</v>
      </c>
      <c r="I47" s="10">
        <v>50.33</v>
      </c>
      <c r="J47" s="11">
        <f>59.4374+0.133</f>
        <v>59.570399999999999</v>
      </c>
      <c r="K47" s="11">
        <f t="shared" ref="K47:M47" si="6">59.4374+0.133</f>
        <v>59.570399999999999</v>
      </c>
      <c r="L47" s="11">
        <f t="shared" si="6"/>
        <v>59.570399999999999</v>
      </c>
      <c r="M47" s="11">
        <f t="shared" si="6"/>
        <v>59.570399999999999</v>
      </c>
      <c r="N47" s="1"/>
      <c r="P47" s="23"/>
    </row>
    <row r="48" spans="1:17" ht="22.5" customHeight="1" x14ac:dyDescent="0.3">
      <c r="A48" s="47" t="s">
        <v>109</v>
      </c>
      <c r="B48" s="57"/>
      <c r="C48" s="48"/>
      <c r="D48" s="48"/>
      <c r="E48" s="48"/>
      <c r="F48" s="48"/>
      <c r="G48" s="48"/>
      <c r="H48" s="48"/>
      <c r="I48" s="48"/>
      <c r="J48" s="48"/>
      <c r="K48" s="48"/>
      <c r="L48" s="48"/>
      <c r="M48" s="49"/>
      <c r="N48" s="1"/>
      <c r="P48" s="23"/>
    </row>
    <row r="49" spans="1:16" ht="95.25" customHeight="1" x14ac:dyDescent="0.3">
      <c r="A49" s="29">
        <v>1</v>
      </c>
      <c r="B49" s="9" t="s">
        <v>34</v>
      </c>
      <c r="C49" s="29" t="s">
        <v>6</v>
      </c>
      <c r="D49" s="29">
        <v>93</v>
      </c>
      <c r="E49" s="29">
        <v>100</v>
      </c>
      <c r="F49" s="29">
        <v>93</v>
      </c>
      <c r="G49" s="29">
        <v>98</v>
      </c>
      <c r="H49" s="29">
        <v>100</v>
      </c>
      <c r="I49" s="29">
        <v>100</v>
      </c>
      <c r="J49" s="4">
        <v>100</v>
      </c>
      <c r="K49" s="6">
        <v>100</v>
      </c>
      <c r="L49" s="4">
        <v>100</v>
      </c>
      <c r="M49" s="4">
        <v>100</v>
      </c>
      <c r="N49" s="1"/>
      <c r="P49" s="23"/>
    </row>
    <row r="50" spans="1:16" ht="102" customHeight="1" x14ac:dyDescent="0.3">
      <c r="A50" s="29">
        <v>2</v>
      </c>
      <c r="B50" s="9" t="s">
        <v>35</v>
      </c>
      <c r="C50" s="29" t="s">
        <v>6</v>
      </c>
      <c r="D50" s="29">
        <v>100</v>
      </c>
      <c r="E50" s="29">
        <v>100</v>
      </c>
      <c r="F50" s="29">
        <v>80</v>
      </c>
      <c r="G50" s="29">
        <v>86</v>
      </c>
      <c r="H50" s="29">
        <v>88</v>
      </c>
      <c r="I50" s="4">
        <v>93</v>
      </c>
      <c r="J50" s="4">
        <v>95</v>
      </c>
      <c r="K50" s="6">
        <v>98</v>
      </c>
      <c r="L50" s="29">
        <v>100</v>
      </c>
      <c r="M50" s="29">
        <v>100</v>
      </c>
      <c r="N50" s="1"/>
      <c r="P50" s="23"/>
    </row>
    <row r="51" spans="1:16" ht="96.75" customHeight="1" x14ac:dyDescent="0.3">
      <c r="A51" s="29">
        <v>3</v>
      </c>
      <c r="B51" s="9" t="s">
        <v>36</v>
      </c>
      <c r="C51" s="29" t="s">
        <v>6</v>
      </c>
      <c r="D51" s="29">
        <v>83</v>
      </c>
      <c r="E51" s="29">
        <v>80</v>
      </c>
      <c r="F51" s="29">
        <v>83</v>
      </c>
      <c r="G51" s="29">
        <v>85</v>
      </c>
      <c r="H51" s="29">
        <v>89</v>
      </c>
      <c r="I51" s="4">
        <v>92</v>
      </c>
      <c r="J51" s="4">
        <v>95</v>
      </c>
      <c r="K51" s="6">
        <v>98</v>
      </c>
      <c r="L51" s="29">
        <v>100</v>
      </c>
      <c r="M51" s="29">
        <v>100</v>
      </c>
      <c r="N51" s="1"/>
      <c r="P51" s="23"/>
    </row>
    <row r="52" spans="1:16" ht="51" customHeight="1" x14ac:dyDescent="0.3">
      <c r="A52" s="29">
        <v>4</v>
      </c>
      <c r="B52" s="9" t="s">
        <v>37</v>
      </c>
      <c r="C52" s="29" t="s">
        <v>38</v>
      </c>
      <c r="D52" s="29">
        <v>18536</v>
      </c>
      <c r="E52" s="29">
        <v>17163</v>
      </c>
      <c r="F52" s="13">
        <v>17000</v>
      </c>
      <c r="G52" s="13">
        <v>17000</v>
      </c>
      <c r="H52" s="13">
        <v>16750</v>
      </c>
      <c r="I52" s="15">
        <v>16525</v>
      </c>
      <c r="J52" s="15">
        <v>16525</v>
      </c>
      <c r="K52" s="34">
        <v>16300</v>
      </c>
      <c r="L52" s="15">
        <v>16300</v>
      </c>
      <c r="M52" s="15">
        <v>16300</v>
      </c>
      <c r="N52" s="1"/>
      <c r="P52" s="23">
        <f t="shared" ref="P52:P66" si="7">SUM(F52:M52)</f>
        <v>132700</v>
      </c>
    </row>
    <row r="53" spans="1:16" ht="50.25" customHeight="1" x14ac:dyDescent="0.3">
      <c r="A53" s="29">
        <v>5</v>
      </c>
      <c r="B53" s="9" t="s">
        <v>39</v>
      </c>
      <c r="C53" s="29" t="s">
        <v>40</v>
      </c>
      <c r="D53" s="29">
        <v>247.32</v>
      </c>
      <c r="E53" s="29">
        <v>229</v>
      </c>
      <c r="F53" s="29">
        <v>225</v>
      </c>
      <c r="G53" s="29">
        <v>225</v>
      </c>
      <c r="H53" s="29">
        <v>210</v>
      </c>
      <c r="I53" s="4">
        <v>200</v>
      </c>
      <c r="J53" s="4">
        <v>200</v>
      </c>
      <c r="K53" s="6">
        <v>190</v>
      </c>
      <c r="L53" s="4">
        <v>190</v>
      </c>
      <c r="M53" s="4">
        <v>190</v>
      </c>
      <c r="N53" s="1"/>
      <c r="P53" s="23">
        <f t="shared" si="7"/>
        <v>1630</v>
      </c>
    </row>
    <row r="54" spans="1:16" ht="49.5" customHeight="1" x14ac:dyDescent="0.3">
      <c r="A54" s="29">
        <v>6</v>
      </c>
      <c r="B54" s="9" t="s">
        <v>41</v>
      </c>
      <c r="C54" s="29" t="s">
        <v>42</v>
      </c>
      <c r="D54" s="29">
        <v>571.32000000000005</v>
      </c>
      <c r="E54" s="29">
        <v>529</v>
      </c>
      <c r="F54" s="29">
        <v>510</v>
      </c>
      <c r="G54" s="29">
        <v>500</v>
      </c>
      <c r="H54" s="29">
        <v>490</v>
      </c>
      <c r="I54" s="4">
        <v>470</v>
      </c>
      <c r="J54" s="4">
        <v>440</v>
      </c>
      <c r="K54" s="6">
        <v>400</v>
      </c>
      <c r="L54" s="4">
        <v>400</v>
      </c>
      <c r="M54" s="4">
        <v>400</v>
      </c>
      <c r="N54" s="1"/>
      <c r="P54" s="23">
        <f t="shared" si="7"/>
        <v>3610</v>
      </c>
    </row>
    <row r="55" spans="1:16" ht="52.5" customHeight="1" x14ac:dyDescent="0.3">
      <c r="A55" s="29">
        <v>7</v>
      </c>
      <c r="B55" s="9" t="s">
        <v>43</v>
      </c>
      <c r="C55" s="29" t="s">
        <v>23</v>
      </c>
      <c r="D55" s="29">
        <v>1</v>
      </c>
      <c r="E55" s="29">
        <v>1</v>
      </c>
      <c r="F55" s="29">
        <v>0</v>
      </c>
      <c r="G55" s="29">
        <v>2</v>
      </c>
      <c r="H55" s="29">
        <v>2</v>
      </c>
      <c r="I55" s="4">
        <v>1</v>
      </c>
      <c r="J55" s="6">
        <v>2</v>
      </c>
      <c r="K55" s="6">
        <v>0</v>
      </c>
      <c r="L55" s="29">
        <v>0</v>
      </c>
      <c r="M55" s="29">
        <v>0</v>
      </c>
      <c r="N55" s="1"/>
      <c r="P55" s="23"/>
    </row>
    <row r="56" spans="1:16" ht="49.5" customHeight="1" x14ac:dyDescent="0.3">
      <c r="A56" s="29">
        <v>8</v>
      </c>
      <c r="B56" s="9" t="s">
        <v>44</v>
      </c>
      <c r="C56" s="29" t="s">
        <v>45</v>
      </c>
      <c r="D56" s="29">
        <v>0</v>
      </c>
      <c r="E56" s="29">
        <v>0</v>
      </c>
      <c r="F56" s="29">
        <v>0</v>
      </c>
      <c r="G56" s="29">
        <v>0</v>
      </c>
      <c r="H56" s="29">
        <v>0</v>
      </c>
      <c r="I56" s="4">
        <v>0</v>
      </c>
      <c r="J56" s="4">
        <v>0</v>
      </c>
      <c r="K56" s="6">
        <v>0</v>
      </c>
      <c r="L56" s="4">
        <v>0</v>
      </c>
      <c r="M56" s="4">
        <v>0</v>
      </c>
      <c r="N56" s="1"/>
      <c r="P56" s="23"/>
    </row>
    <row r="57" spans="1:16" ht="40.5" customHeight="1" x14ac:dyDescent="0.3">
      <c r="A57" s="29">
        <v>9</v>
      </c>
      <c r="B57" s="9" t="s">
        <v>46</v>
      </c>
      <c r="C57" s="29" t="s">
        <v>21</v>
      </c>
      <c r="D57" s="29">
        <v>0</v>
      </c>
      <c r="E57" s="29">
        <v>0</v>
      </c>
      <c r="F57" s="29">
        <v>0</v>
      </c>
      <c r="G57" s="29">
        <v>0</v>
      </c>
      <c r="H57" s="29">
        <v>0</v>
      </c>
      <c r="I57" s="4">
        <v>0</v>
      </c>
      <c r="J57" s="4">
        <v>0</v>
      </c>
      <c r="K57" s="6">
        <v>0</v>
      </c>
      <c r="L57" s="4">
        <v>0</v>
      </c>
      <c r="M57" s="4">
        <v>0</v>
      </c>
      <c r="N57" s="1"/>
      <c r="P57" s="23"/>
    </row>
    <row r="58" spans="1:16" ht="40.5" customHeight="1" x14ac:dyDescent="0.3">
      <c r="A58" s="29">
        <v>10</v>
      </c>
      <c r="B58" s="9" t="s">
        <v>47</v>
      </c>
      <c r="C58" s="29" t="s">
        <v>21</v>
      </c>
      <c r="D58" s="29">
        <v>0</v>
      </c>
      <c r="E58" s="29">
        <v>0</v>
      </c>
      <c r="F58" s="29">
        <v>0</v>
      </c>
      <c r="G58" s="29">
        <v>19</v>
      </c>
      <c r="H58" s="29">
        <v>0</v>
      </c>
      <c r="I58" s="4">
        <v>0</v>
      </c>
      <c r="J58" s="4">
        <v>0</v>
      </c>
      <c r="K58" s="6">
        <v>0</v>
      </c>
      <c r="L58" s="4">
        <v>0</v>
      </c>
      <c r="M58" s="4">
        <v>0</v>
      </c>
      <c r="N58" s="1"/>
      <c r="P58" s="23"/>
    </row>
    <row r="59" spans="1:16" ht="75.75" customHeight="1" x14ac:dyDescent="0.3">
      <c r="A59" s="29">
        <v>11</v>
      </c>
      <c r="B59" s="9" t="s">
        <v>48</v>
      </c>
      <c r="C59" s="29" t="s">
        <v>6</v>
      </c>
      <c r="D59" s="29">
        <v>0</v>
      </c>
      <c r="E59" s="29">
        <v>0</v>
      </c>
      <c r="F59" s="29">
        <v>0</v>
      </c>
      <c r="G59" s="29">
        <v>100</v>
      </c>
      <c r="H59" s="29">
        <v>100</v>
      </c>
      <c r="I59" s="4">
        <v>100</v>
      </c>
      <c r="J59" s="4">
        <v>100</v>
      </c>
      <c r="K59" s="6">
        <v>100</v>
      </c>
      <c r="L59" s="4">
        <v>100</v>
      </c>
      <c r="M59" s="4">
        <v>100</v>
      </c>
      <c r="N59" s="1"/>
      <c r="P59" s="23"/>
    </row>
    <row r="60" spans="1:16" ht="52.5" customHeight="1" x14ac:dyDescent="0.3">
      <c r="A60" s="29">
        <v>12</v>
      </c>
      <c r="B60" s="9" t="s">
        <v>49</v>
      </c>
      <c r="C60" s="29" t="s">
        <v>21</v>
      </c>
      <c r="D60" s="29">
        <v>0</v>
      </c>
      <c r="E60" s="29">
        <v>0</v>
      </c>
      <c r="F60" s="29">
        <v>0</v>
      </c>
      <c r="G60" s="29">
        <v>2</v>
      </c>
      <c r="H60" s="29">
        <v>1</v>
      </c>
      <c r="I60" s="4">
        <v>0</v>
      </c>
      <c r="J60" s="4">
        <v>0</v>
      </c>
      <c r="K60" s="6">
        <v>0</v>
      </c>
      <c r="L60" s="4">
        <v>0</v>
      </c>
      <c r="M60" s="4">
        <v>0</v>
      </c>
      <c r="N60" s="1"/>
      <c r="P60" s="23"/>
    </row>
    <row r="61" spans="1:16" ht="50.25" customHeight="1" x14ac:dyDescent="0.3">
      <c r="A61" s="29">
        <v>13</v>
      </c>
      <c r="B61" s="9" t="s">
        <v>50</v>
      </c>
      <c r="C61" s="29" t="s">
        <v>21</v>
      </c>
      <c r="D61" s="29">
        <v>0</v>
      </c>
      <c r="E61" s="29">
        <v>0</v>
      </c>
      <c r="F61" s="29">
        <v>0</v>
      </c>
      <c r="G61" s="29">
        <v>19</v>
      </c>
      <c r="H61" s="29">
        <v>0</v>
      </c>
      <c r="I61" s="4">
        <v>0</v>
      </c>
      <c r="J61" s="4">
        <v>0</v>
      </c>
      <c r="K61" s="6">
        <v>0</v>
      </c>
      <c r="L61" s="4">
        <v>0</v>
      </c>
      <c r="M61" s="4">
        <v>0</v>
      </c>
      <c r="N61" s="1"/>
      <c r="P61" s="23"/>
    </row>
    <row r="62" spans="1:16" ht="44.25" customHeight="1" x14ac:dyDescent="0.3">
      <c r="A62" s="29">
        <v>14</v>
      </c>
      <c r="B62" s="9" t="s">
        <v>51</v>
      </c>
      <c r="C62" s="29" t="s">
        <v>52</v>
      </c>
      <c r="D62" s="29" t="s">
        <v>14</v>
      </c>
      <c r="E62" s="29" t="s">
        <v>14</v>
      </c>
      <c r="F62" s="29">
        <v>0</v>
      </c>
      <c r="G62" s="29">
        <v>0</v>
      </c>
      <c r="H62" s="29">
        <v>1</v>
      </c>
      <c r="I62" s="4">
        <v>0</v>
      </c>
      <c r="J62" s="4">
        <v>0</v>
      </c>
      <c r="K62" s="6">
        <v>0</v>
      </c>
      <c r="L62" s="4">
        <v>0</v>
      </c>
      <c r="M62" s="4">
        <v>0</v>
      </c>
      <c r="N62" s="1"/>
      <c r="P62" s="23"/>
    </row>
    <row r="63" spans="1:16" ht="87.75" customHeight="1" x14ac:dyDescent="0.3">
      <c r="A63" s="29">
        <v>15</v>
      </c>
      <c r="B63" s="17" t="s">
        <v>53</v>
      </c>
      <c r="C63" s="29" t="s">
        <v>23</v>
      </c>
      <c r="D63" s="29" t="s">
        <v>14</v>
      </c>
      <c r="E63" s="29" t="s">
        <v>14</v>
      </c>
      <c r="F63" s="29">
        <v>0</v>
      </c>
      <c r="G63" s="29">
        <v>0</v>
      </c>
      <c r="H63" s="29">
        <v>1</v>
      </c>
      <c r="I63" s="4">
        <v>0</v>
      </c>
      <c r="J63" s="4">
        <v>0</v>
      </c>
      <c r="K63" s="6">
        <v>0</v>
      </c>
      <c r="L63" s="4">
        <v>0</v>
      </c>
      <c r="M63" s="4">
        <v>0</v>
      </c>
      <c r="N63" s="1"/>
      <c r="P63" s="23"/>
    </row>
    <row r="64" spans="1:16" ht="36" customHeight="1" x14ac:dyDescent="0.3">
      <c r="A64" s="29">
        <v>16</v>
      </c>
      <c r="B64" s="18" t="s">
        <v>54</v>
      </c>
      <c r="C64" s="29" t="s">
        <v>23</v>
      </c>
      <c r="D64" s="29" t="s">
        <v>14</v>
      </c>
      <c r="E64" s="29" t="s">
        <v>14</v>
      </c>
      <c r="F64" s="29" t="s">
        <v>14</v>
      </c>
      <c r="G64" s="29" t="s">
        <v>14</v>
      </c>
      <c r="H64" s="29">
        <v>0</v>
      </c>
      <c r="I64" s="4" t="s">
        <v>14</v>
      </c>
      <c r="J64" s="4" t="s">
        <v>14</v>
      </c>
      <c r="K64" s="6" t="s">
        <v>14</v>
      </c>
      <c r="L64" s="4" t="s">
        <v>14</v>
      </c>
      <c r="M64" s="4" t="s">
        <v>14</v>
      </c>
      <c r="N64" s="1"/>
      <c r="P64" s="23"/>
    </row>
    <row r="65" spans="1:16" ht="36" customHeight="1" x14ac:dyDescent="0.3">
      <c r="A65" s="29">
        <v>17</v>
      </c>
      <c r="B65" s="18" t="s">
        <v>78</v>
      </c>
      <c r="C65" s="29" t="s">
        <v>21</v>
      </c>
      <c r="D65" s="29" t="s">
        <v>14</v>
      </c>
      <c r="E65" s="29" t="s">
        <v>14</v>
      </c>
      <c r="F65" s="29" t="s">
        <v>14</v>
      </c>
      <c r="G65" s="29" t="s">
        <v>14</v>
      </c>
      <c r="H65" s="29" t="s">
        <v>14</v>
      </c>
      <c r="I65" s="4">
        <v>1</v>
      </c>
      <c r="J65" s="4">
        <v>0</v>
      </c>
      <c r="K65" s="6">
        <v>1</v>
      </c>
      <c r="L65" s="4">
        <v>0</v>
      </c>
      <c r="M65" s="4">
        <v>0</v>
      </c>
      <c r="N65" s="1"/>
      <c r="P65" s="23">
        <f t="shared" si="7"/>
        <v>2</v>
      </c>
    </row>
    <row r="66" spans="1:16" ht="36" customHeight="1" x14ac:dyDescent="0.3">
      <c r="A66" s="29">
        <v>18</v>
      </c>
      <c r="B66" s="31" t="s">
        <v>112</v>
      </c>
      <c r="C66" s="29" t="s">
        <v>21</v>
      </c>
      <c r="D66" s="29" t="s">
        <v>14</v>
      </c>
      <c r="E66" s="29" t="s">
        <v>14</v>
      </c>
      <c r="F66" s="29" t="s">
        <v>14</v>
      </c>
      <c r="G66" s="29" t="s">
        <v>14</v>
      </c>
      <c r="H66" s="29" t="s">
        <v>14</v>
      </c>
      <c r="I66" s="29" t="s">
        <v>14</v>
      </c>
      <c r="J66" s="29" t="s">
        <v>14</v>
      </c>
      <c r="K66" s="6">
        <v>1</v>
      </c>
      <c r="L66" s="6">
        <v>0</v>
      </c>
      <c r="M66" s="6">
        <v>0</v>
      </c>
      <c r="N66" s="1"/>
      <c r="P66" s="23">
        <f t="shared" si="7"/>
        <v>1</v>
      </c>
    </row>
    <row r="67" spans="1:16" ht="22.5" customHeight="1" x14ac:dyDescent="0.3">
      <c r="A67" s="47" t="s">
        <v>110</v>
      </c>
      <c r="B67" s="48"/>
      <c r="C67" s="48"/>
      <c r="D67" s="48"/>
      <c r="E67" s="48"/>
      <c r="F67" s="48"/>
      <c r="G67" s="48"/>
      <c r="H67" s="48"/>
      <c r="I67" s="48"/>
      <c r="J67" s="48"/>
      <c r="K67" s="48"/>
      <c r="L67" s="48"/>
      <c r="M67" s="49"/>
      <c r="N67" s="1"/>
      <c r="P67" s="23"/>
    </row>
    <row r="68" spans="1:16" ht="33.75" customHeight="1" x14ac:dyDescent="0.3">
      <c r="A68" s="29">
        <v>1</v>
      </c>
      <c r="B68" s="9" t="s">
        <v>55</v>
      </c>
      <c r="C68" s="29" t="s">
        <v>21</v>
      </c>
      <c r="D68" s="29">
        <v>6</v>
      </c>
      <c r="E68" s="29">
        <v>6</v>
      </c>
      <c r="F68" s="29">
        <v>6</v>
      </c>
      <c r="G68" s="29">
        <v>4</v>
      </c>
      <c r="H68" s="29">
        <v>0</v>
      </c>
      <c r="I68" s="29">
        <v>0</v>
      </c>
      <c r="J68" s="29">
        <v>0</v>
      </c>
      <c r="K68" s="8">
        <v>0</v>
      </c>
      <c r="L68" s="29">
        <v>0</v>
      </c>
      <c r="M68" s="29">
        <v>0</v>
      </c>
      <c r="N68" s="1"/>
      <c r="P68" s="23"/>
    </row>
    <row r="69" spans="1:16" ht="35.25" customHeight="1" x14ac:dyDescent="0.3">
      <c r="A69" s="29">
        <v>2</v>
      </c>
      <c r="B69" s="9" t="s">
        <v>56</v>
      </c>
      <c r="C69" s="29" t="s">
        <v>21</v>
      </c>
      <c r="D69" s="29">
        <v>1</v>
      </c>
      <c r="E69" s="29">
        <v>1</v>
      </c>
      <c r="F69" s="29">
        <v>3</v>
      </c>
      <c r="G69" s="29">
        <v>1</v>
      </c>
      <c r="H69" s="29">
        <v>1</v>
      </c>
      <c r="I69" s="29">
        <v>1</v>
      </c>
      <c r="J69" s="29">
        <v>1</v>
      </c>
      <c r="K69" s="8">
        <v>1</v>
      </c>
      <c r="L69" s="29">
        <v>1</v>
      </c>
      <c r="M69" s="29">
        <v>1</v>
      </c>
      <c r="N69" s="1"/>
      <c r="P69" s="23"/>
    </row>
    <row r="70" spans="1:16" ht="63.75" customHeight="1" x14ac:dyDescent="0.3">
      <c r="A70" s="29">
        <v>3</v>
      </c>
      <c r="B70" s="9" t="s">
        <v>57</v>
      </c>
      <c r="C70" s="29" t="s">
        <v>6</v>
      </c>
      <c r="D70" s="29">
        <v>100</v>
      </c>
      <c r="E70" s="29">
        <v>100</v>
      </c>
      <c r="F70" s="29">
        <v>100</v>
      </c>
      <c r="G70" s="29">
        <v>100</v>
      </c>
      <c r="H70" s="29">
        <v>100</v>
      </c>
      <c r="I70" s="29">
        <v>100</v>
      </c>
      <c r="J70" s="29">
        <v>100</v>
      </c>
      <c r="K70" s="8">
        <v>100</v>
      </c>
      <c r="L70" s="29">
        <v>100</v>
      </c>
      <c r="M70" s="29">
        <v>100</v>
      </c>
      <c r="N70" s="1"/>
      <c r="P70" s="23"/>
    </row>
    <row r="71" spans="1:16" ht="30" customHeight="1" x14ac:dyDescent="0.3">
      <c r="A71" s="29">
        <v>4</v>
      </c>
      <c r="B71" s="9" t="s">
        <v>58</v>
      </c>
      <c r="C71" s="29" t="s">
        <v>59</v>
      </c>
      <c r="D71" s="29">
        <v>0</v>
      </c>
      <c r="E71" s="29">
        <v>587</v>
      </c>
      <c r="F71" s="29">
        <v>47.5</v>
      </c>
      <c r="G71" s="29">
        <v>3896.4</v>
      </c>
      <c r="H71" s="29">
        <v>497.75</v>
      </c>
      <c r="I71" s="29">
        <v>472</v>
      </c>
      <c r="J71" s="29">
        <v>220</v>
      </c>
      <c r="K71" s="8">
        <v>0</v>
      </c>
      <c r="L71" s="29">
        <v>0</v>
      </c>
      <c r="M71" s="29">
        <v>0</v>
      </c>
      <c r="N71" s="1"/>
      <c r="P71" s="23">
        <f t="shared" ref="P71:P73" si="8">SUM(F71:M71)</f>
        <v>5133.6499999999996</v>
      </c>
    </row>
    <row r="72" spans="1:16" ht="84" customHeight="1" x14ac:dyDescent="0.3">
      <c r="A72" s="29">
        <v>5</v>
      </c>
      <c r="B72" s="18" t="s">
        <v>60</v>
      </c>
      <c r="C72" s="29" t="s">
        <v>6</v>
      </c>
      <c r="D72" s="29">
        <v>100</v>
      </c>
      <c r="E72" s="29">
        <v>100</v>
      </c>
      <c r="F72" s="29">
        <v>100</v>
      </c>
      <c r="G72" s="29">
        <v>100</v>
      </c>
      <c r="H72" s="29">
        <v>100</v>
      </c>
      <c r="I72" s="29">
        <v>100</v>
      </c>
      <c r="J72" s="29">
        <v>100</v>
      </c>
      <c r="K72" s="8">
        <v>100</v>
      </c>
      <c r="L72" s="29">
        <v>100</v>
      </c>
      <c r="M72" s="29">
        <v>100</v>
      </c>
      <c r="N72" s="1"/>
      <c r="P72" s="23"/>
    </row>
    <row r="73" spans="1:16" ht="36" customHeight="1" x14ac:dyDescent="0.3">
      <c r="A73" s="29">
        <v>6</v>
      </c>
      <c r="B73" s="9" t="s">
        <v>61</v>
      </c>
      <c r="C73" s="29" t="s">
        <v>21</v>
      </c>
      <c r="D73" s="29">
        <v>8</v>
      </c>
      <c r="E73" s="29">
        <v>10</v>
      </c>
      <c r="F73" s="29">
        <v>10</v>
      </c>
      <c r="G73" s="29">
        <v>17</v>
      </c>
      <c r="H73" s="29">
        <v>4</v>
      </c>
      <c r="I73" s="29">
        <v>11</v>
      </c>
      <c r="J73" s="8">
        <v>1</v>
      </c>
      <c r="K73" s="8">
        <v>2</v>
      </c>
      <c r="L73" s="29">
        <v>0</v>
      </c>
      <c r="M73" s="29">
        <v>0</v>
      </c>
      <c r="N73" s="1"/>
      <c r="P73" s="23">
        <f t="shared" si="8"/>
        <v>45</v>
      </c>
    </row>
    <row r="74" spans="1:16" ht="31.5" customHeight="1" x14ac:dyDescent="0.3">
      <c r="A74" s="29">
        <v>7</v>
      </c>
      <c r="B74" s="9" t="s">
        <v>62</v>
      </c>
      <c r="C74" s="29" t="s">
        <v>21</v>
      </c>
      <c r="D74" s="29">
        <v>0</v>
      </c>
      <c r="E74" s="29">
        <v>0</v>
      </c>
      <c r="F74" s="29">
        <v>6</v>
      </c>
      <c r="G74" s="29">
        <v>0</v>
      </c>
      <c r="H74" s="29">
        <v>0</v>
      </c>
      <c r="I74" s="29">
        <v>0</v>
      </c>
      <c r="J74" s="29">
        <v>0</v>
      </c>
      <c r="K74" s="8">
        <v>0</v>
      </c>
      <c r="L74" s="29">
        <v>0</v>
      </c>
      <c r="M74" s="29">
        <v>0</v>
      </c>
      <c r="N74" s="1"/>
      <c r="P74" s="23"/>
    </row>
    <row r="75" spans="1:16" ht="30.75" customHeight="1" x14ac:dyDescent="0.3">
      <c r="A75" s="29">
        <v>8</v>
      </c>
      <c r="B75" s="9" t="s">
        <v>63</v>
      </c>
      <c r="C75" s="29" t="s">
        <v>21</v>
      </c>
      <c r="D75" s="29">
        <v>0</v>
      </c>
      <c r="E75" s="29">
        <v>0</v>
      </c>
      <c r="F75" s="29">
        <v>21</v>
      </c>
      <c r="G75" s="29">
        <v>0</v>
      </c>
      <c r="H75" s="29">
        <v>0</v>
      </c>
      <c r="I75" s="29">
        <v>0</v>
      </c>
      <c r="J75" s="29">
        <v>0</v>
      </c>
      <c r="K75" s="8">
        <v>0</v>
      </c>
      <c r="L75" s="29">
        <v>0</v>
      </c>
      <c r="M75" s="29">
        <v>0</v>
      </c>
      <c r="N75" s="1"/>
      <c r="P75" s="23"/>
    </row>
    <row r="76" spans="1:16" ht="24" customHeight="1" x14ac:dyDescent="0.3">
      <c r="A76" s="29">
        <v>9</v>
      </c>
      <c r="B76" s="9" t="s">
        <v>64</v>
      </c>
      <c r="C76" s="29" t="s">
        <v>21</v>
      </c>
      <c r="D76" s="29">
        <v>0</v>
      </c>
      <c r="E76" s="29">
        <v>0</v>
      </c>
      <c r="F76" s="29">
        <v>1</v>
      </c>
      <c r="G76" s="29">
        <v>5</v>
      </c>
      <c r="H76" s="29">
        <v>0</v>
      </c>
      <c r="I76" s="29">
        <v>0</v>
      </c>
      <c r="J76" s="29">
        <v>0</v>
      </c>
      <c r="K76" s="8">
        <v>0</v>
      </c>
      <c r="L76" s="29">
        <v>0</v>
      </c>
      <c r="M76" s="29">
        <v>0</v>
      </c>
      <c r="N76" s="1"/>
      <c r="P76" s="23"/>
    </row>
    <row r="77" spans="1:16" ht="26.25" customHeight="1" x14ac:dyDescent="0.3">
      <c r="A77" s="29">
        <v>10</v>
      </c>
      <c r="B77" s="9" t="s">
        <v>65</v>
      </c>
      <c r="C77" s="29" t="s">
        <v>21</v>
      </c>
      <c r="D77" s="29">
        <v>0</v>
      </c>
      <c r="E77" s="29">
        <v>0</v>
      </c>
      <c r="F77" s="29">
        <v>2</v>
      </c>
      <c r="G77" s="29">
        <v>0</v>
      </c>
      <c r="H77" s="29">
        <v>1</v>
      </c>
      <c r="I77" s="29">
        <v>0</v>
      </c>
      <c r="J77" s="29">
        <v>0</v>
      </c>
      <c r="K77" s="8">
        <v>0</v>
      </c>
      <c r="L77" s="29">
        <v>0</v>
      </c>
      <c r="M77" s="29">
        <v>0</v>
      </c>
      <c r="N77" s="1"/>
      <c r="P77" s="23"/>
    </row>
    <row r="78" spans="1:16" ht="26.25" customHeight="1" x14ac:dyDescent="0.3">
      <c r="A78" s="29">
        <v>11</v>
      </c>
      <c r="B78" s="9" t="s">
        <v>66</v>
      </c>
      <c r="C78" s="29" t="s">
        <v>21</v>
      </c>
      <c r="D78" s="29">
        <v>0</v>
      </c>
      <c r="E78" s="29">
        <v>0</v>
      </c>
      <c r="F78" s="29">
        <v>14</v>
      </c>
      <c r="G78" s="29">
        <v>0</v>
      </c>
      <c r="H78" s="29">
        <v>0</v>
      </c>
      <c r="I78" s="29">
        <v>0</v>
      </c>
      <c r="J78" s="29">
        <v>0</v>
      </c>
      <c r="K78" s="8">
        <v>0</v>
      </c>
      <c r="L78" s="29">
        <v>0</v>
      </c>
      <c r="M78" s="29">
        <v>0</v>
      </c>
      <c r="N78" s="1"/>
      <c r="P78" s="23"/>
    </row>
    <row r="79" spans="1:16" ht="26.25" customHeight="1" x14ac:dyDescent="0.3">
      <c r="A79" s="29">
        <v>12</v>
      </c>
      <c r="B79" s="9" t="s">
        <v>67</v>
      </c>
      <c r="C79" s="29" t="s">
        <v>21</v>
      </c>
      <c r="D79" s="29">
        <v>0</v>
      </c>
      <c r="E79" s="29">
        <v>0</v>
      </c>
      <c r="F79" s="29">
        <v>0</v>
      </c>
      <c r="G79" s="29">
        <v>1</v>
      </c>
      <c r="H79" s="29">
        <v>0</v>
      </c>
      <c r="I79" s="29">
        <v>0</v>
      </c>
      <c r="J79" s="29">
        <v>0</v>
      </c>
      <c r="K79" s="8">
        <v>0</v>
      </c>
      <c r="L79" s="29">
        <v>0</v>
      </c>
      <c r="M79" s="29">
        <v>0</v>
      </c>
      <c r="N79" s="1"/>
      <c r="P79" s="23"/>
    </row>
    <row r="80" spans="1:16" ht="65.25" customHeight="1" x14ac:dyDescent="0.3">
      <c r="A80" s="29">
        <v>13</v>
      </c>
      <c r="B80" s="9" t="s">
        <v>68</v>
      </c>
      <c r="C80" s="29" t="s">
        <v>6</v>
      </c>
      <c r="D80" s="29">
        <v>0</v>
      </c>
      <c r="E80" s="29">
        <v>0</v>
      </c>
      <c r="F80" s="29">
        <v>0</v>
      </c>
      <c r="G80" s="29">
        <v>100</v>
      </c>
      <c r="H80" s="29">
        <v>100</v>
      </c>
      <c r="I80" s="29">
        <v>100</v>
      </c>
      <c r="J80" s="29">
        <v>100</v>
      </c>
      <c r="K80" s="8">
        <v>100</v>
      </c>
      <c r="L80" s="29">
        <v>100</v>
      </c>
      <c r="M80" s="29">
        <v>100</v>
      </c>
      <c r="N80" s="1"/>
      <c r="P80" s="23"/>
    </row>
    <row r="81" spans="1:16" ht="54" customHeight="1" x14ac:dyDescent="0.3">
      <c r="A81" s="29">
        <v>14</v>
      </c>
      <c r="B81" s="9" t="s">
        <v>69</v>
      </c>
      <c r="C81" s="29" t="s">
        <v>23</v>
      </c>
      <c r="D81" s="29">
        <v>0</v>
      </c>
      <c r="E81" s="29">
        <v>0</v>
      </c>
      <c r="F81" s="29">
        <v>0</v>
      </c>
      <c r="G81" s="29">
        <v>85</v>
      </c>
      <c r="H81" s="29">
        <v>0</v>
      </c>
      <c r="I81" s="29">
        <v>0</v>
      </c>
      <c r="J81" s="29">
        <v>0</v>
      </c>
      <c r="K81" s="8">
        <v>0</v>
      </c>
      <c r="L81" s="29">
        <v>0</v>
      </c>
      <c r="M81" s="29">
        <v>0</v>
      </c>
      <c r="N81" s="1"/>
      <c r="P81" s="23"/>
    </row>
    <row r="82" spans="1:16" ht="49.5" customHeight="1" x14ac:dyDescent="0.3">
      <c r="A82" s="29">
        <v>15</v>
      </c>
      <c r="B82" s="9" t="s">
        <v>70</v>
      </c>
      <c r="C82" s="29" t="s">
        <v>21</v>
      </c>
      <c r="D82" s="29">
        <v>0</v>
      </c>
      <c r="E82" s="29">
        <v>0</v>
      </c>
      <c r="F82" s="29">
        <v>0</v>
      </c>
      <c r="G82" s="29">
        <v>0</v>
      </c>
      <c r="H82" s="29">
        <v>1</v>
      </c>
      <c r="I82" s="29">
        <v>0</v>
      </c>
      <c r="J82" s="29">
        <v>0</v>
      </c>
      <c r="K82" s="8">
        <v>0</v>
      </c>
      <c r="L82" s="29">
        <v>0</v>
      </c>
      <c r="M82" s="29">
        <v>0</v>
      </c>
      <c r="N82" s="1"/>
      <c r="P82" s="23"/>
    </row>
    <row r="83" spans="1:16" ht="62.25" customHeight="1" x14ac:dyDescent="0.3">
      <c r="A83" s="29">
        <v>16</v>
      </c>
      <c r="B83" s="9" t="s">
        <v>71</v>
      </c>
      <c r="C83" s="29" t="s">
        <v>21</v>
      </c>
      <c r="D83" s="29" t="s">
        <v>14</v>
      </c>
      <c r="E83" s="29" t="s">
        <v>14</v>
      </c>
      <c r="F83" s="29">
        <v>0</v>
      </c>
      <c r="G83" s="29">
        <v>0</v>
      </c>
      <c r="H83" s="29">
        <v>5</v>
      </c>
      <c r="I83" s="29">
        <v>1</v>
      </c>
      <c r="J83" s="29">
        <v>3</v>
      </c>
      <c r="K83" s="8">
        <v>0</v>
      </c>
      <c r="L83" s="29">
        <v>0</v>
      </c>
      <c r="M83" s="29">
        <v>0</v>
      </c>
      <c r="N83" s="1"/>
      <c r="P83" s="23"/>
    </row>
    <row r="84" spans="1:16" ht="33" customHeight="1" x14ac:dyDescent="0.3">
      <c r="A84" s="29">
        <v>17</v>
      </c>
      <c r="B84" s="9" t="s">
        <v>72</v>
      </c>
      <c r="C84" s="29" t="s">
        <v>21</v>
      </c>
      <c r="D84" s="29" t="s">
        <v>14</v>
      </c>
      <c r="E84" s="29" t="s">
        <v>14</v>
      </c>
      <c r="F84" s="29" t="s">
        <v>14</v>
      </c>
      <c r="G84" s="29" t="s">
        <v>14</v>
      </c>
      <c r="H84" s="29" t="s">
        <v>14</v>
      </c>
      <c r="I84" s="29">
        <v>13</v>
      </c>
      <c r="J84" s="29">
        <v>0</v>
      </c>
      <c r="K84" s="8">
        <v>0</v>
      </c>
      <c r="L84" s="29">
        <v>0</v>
      </c>
      <c r="M84" s="29">
        <v>0</v>
      </c>
      <c r="N84" s="1"/>
      <c r="P84" s="23"/>
    </row>
    <row r="85" spans="1:16" ht="60.75" customHeight="1" x14ac:dyDescent="0.3">
      <c r="A85" s="29">
        <v>18</v>
      </c>
      <c r="B85" s="9" t="s">
        <v>73</v>
      </c>
      <c r="C85" s="29" t="s">
        <v>21</v>
      </c>
      <c r="D85" s="29" t="s">
        <v>14</v>
      </c>
      <c r="E85" s="29" t="s">
        <v>14</v>
      </c>
      <c r="F85" s="29" t="s">
        <v>14</v>
      </c>
      <c r="G85" s="29" t="s">
        <v>14</v>
      </c>
      <c r="H85" s="29" t="s">
        <v>14</v>
      </c>
      <c r="I85" s="29">
        <v>2</v>
      </c>
      <c r="J85" s="29">
        <v>0</v>
      </c>
      <c r="K85" s="8">
        <v>0</v>
      </c>
      <c r="L85" s="29">
        <v>0</v>
      </c>
      <c r="M85" s="29">
        <v>0</v>
      </c>
      <c r="N85" s="1"/>
      <c r="P85" s="23"/>
    </row>
    <row r="86" spans="1:16" ht="46.5" customHeight="1" x14ac:dyDescent="0.3">
      <c r="A86" s="29">
        <v>19</v>
      </c>
      <c r="B86" s="9" t="s">
        <v>74</v>
      </c>
      <c r="C86" s="29" t="s">
        <v>45</v>
      </c>
      <c r="D86" s="29" t="s">
        <v>14</v>
      </c>
      <c r="E86" s="29" t="s">
        <v>14</v>
      </c>
      <c r="F86" s="29" t="s">
        <v>14</v>
      </c>
      <c r="G86" s="29" t="s">
        <v>14</v>
      </c>
      <c r="H86" s="29" t="s">
        <v>14</v>
      </c>
      <c r="I86" s="29">
        <v>117</v>
      </c>
      <c r="J86" s="29">
        <v>0</v>
      </c>
      <c r="K86" s="8">
        <v>0</v>
      </c>
      <c r="L86" s="29">
        <v>0</v>
      </c>
      <c r="M86" s="29">
        <v>0</v>
      </c>
      <c r="N86" s="1"/>
      <c r="P86" s="23"/>
    </row>
    <row r="87" spans="1:16" ht="46.5" customHeight="1" x14ac:dyDescent="0.3">
      <c r="A87" s="29">
        <v>20</v>
      </c>
      <c r="B87" s="9" t="s">
        <v>85</v>
      </c>
      <c r="C87" s="29" t="s">
        <v>21</v>
      </c>
      <c r="D87" s="29" t="s">
        <v>14</v>
      </c>
      <c r="E87" s="29" t="s">
        <v>14</v>
      </c>
      <c r="F87" s="29" t="s">
        <v>14</v>
      </c>
      <c r="G87" s="29" t="s">
        <v>14</v>
      </c>
      <c r="H87" s="29" t="s">
        <v>14</v>
      </c>
      <c r="I87" s="29" t="s">
        <v>14</v>
      </c>
      <c r="J87" s="29">
        <v>1</v>
      </c>
      <c r="K87" s="8">
        <v>0</v>
      </c>
      <c r="L87" s="29">
        <v>0</v>
      </c>
      <c r="M87" s="29">
        <v>0</v>
      </c>
      <c r="N87" s="1"/>
      <c r="P87" s="23"/>
    </row>
    <row r="88" spans="1:16" ht="54.75" customHeight="1" x14ac:dyDescent="0.3">
      <c r="A88" s="29">
        <v>21</v>
      </c>
      <c r="B88" s="9" t="s">
        <v>86</v>
      </c>
      <c r="C88" s="29" t="s">
        <v>21</v>
      </c>
      <c r="D88" s="29" t="s">
        <v>14</v>
      </c>
      <c r="E88" s="29" t="s">
        <v>14</v>
      </c>
      <c r="F88" s="29" t="s">
        <v>14</v>
      </c>
      <c r="G88" s="29" t="s">
        <v>14</v>
      </c>
      <c r="H88" s="29" t="s">
        <v>14</v>
      </c>
      <c r="I88" s="29" t="s">
        <v>14</v>
      </c>
      <c r="J88" s="29">
        <v>1</v>
      </c>
      <c r="K88" s="8">
        <v>0</v>
      </c>
      <c r="L88" s="29">
        <v>0</v>
      </c>
      <c r="M88" s="29">
        <v>0</v>
      </c>
      <c r="N88" s="1"/>
      <c r="P88" s="23"/>
    </row>
    <row r="89" spans="1:16" ht="54.75" customHeight="1" x14ac:dyDescent="0.3">
      <c r="A89" s="29">
        <v>22</v>
      </c>
      <c r="B89" s="9" t="s">
        <v>87</v>
      </c>
      <c r="C89" s="29" t="s">
        <v>21</v>
      </c>
      <c r="D89" s="29" t="s">
        <v>14</v>
      </c>
      <c r="E89" s="29" t="s">
        <v>14</v>
      </c>
      <c r="F89" s="29" t="s">
        <v>14</v>
      </c>
      <c r="G89" s="29" t="s">
        <v>14</v>
      </c>
      <c r="H89" s="29" t="s">
        <v>14</v>
      </c>
      <c r="I89" s="29" t="s">
        <v>14</v>
      </c>
      <c r="J89" s="29">
        <v>1</v>
      </c>
      <c r="K89" s="8">
        <v>0</v>
      </c>
      <c r="L89" s="29">
        <v>0</v>
      </c>
      <c r="M89" s="29">
        <v>0</v>
      </c>
      <c r="N89" s="1"/>
      <c r="P89" s="23"/>
    </row>
    <row r="90" spans="1:16" s="36" customFormat="1" ht="54.75" customHeight="1" x14ac:dyDescent="0.3">
      <c r="A90" s="8">
        <v>23</v>
      </c>
      <c r="B90" s="5" t="s">
        <v>122</v>
      </c>
      <c r="C90" s="8" t="s">
        <v>21</v>
      </c>
      <c r="D90" s="8" t="s">
        <v>14</v>
      </c>
      <c r="E90" s="8" t="s">
        <v>14</v>
      </c>
      <c r="F90" s="8" t="s">
        <v>14</v>
      </c>
      <c r="G90" s="8" t="s">
        <v>14</v>
      </c>
      <c r="H90" s="8" t="s">
        <v>14</v>
      </c>
      <c r="I90" s="8" t="s">
        <v>14</v>
      </c>
      <c r="J90" s="8" t="s">
        <v>14</v>
      </c>
      <c r="K90" s="8">
        <v>1</v>
      </c>
      <c r="L90" s="8">
        <v>0</v>
      </c>
      <c r="M90" s="8">
        <v>0</v>
      </c>
      <c r="P90" s="3"/>
    </row>
    <row r="91" spans="1:16" ht="25.5" customHeight="1" x14ac:dyDescent="0.3">
      <c r="A91" s="47" t="s">
        <v>79</v>
      </c>
      <c r="B91" s="57"/>
      <c r="C91" s="48"/>
      <c r="D91" s="48"/>
      <c r="E91" s="48"/>
      <c r="F91" s="48"/>
      <c r="G91" s="48"/>
      <c r="H91" s="48"/>
      <c r="I91" s="48"/>
      <c r="J91" s="48"/>
      <c r="K91" s="48"/>
      <c r="L91" s="48"/>
      <c r="M91" s="49"/>
      <c r="N91" s="1"/>
      <c r="P91" s="23"/>
    </row>
    <row r="92" spans="1:16" ht="62.25" customHeight="1" x14ac:dyDescent="0.3">
      <c r="A92" s="29">
        <v>1</v>
      </c>
      <c r="B92" s="9" t="s">
        <v>15</v>
      </c>
      <c r="C92" s="29" t="s">
        <v>6</v>
      </c>
      <c r="D92" s="29">
        <v>100</v>
      </c>
      <c r="E92" s="29">
        <v>100</v>
      </c>
      <c r="F92" s="29">
        <v>100</v>
      </c>
      <c r="G92" s="29" t="s">
        <v>14</v>
      </c>
      <c r="H92" s="29" t="s">
        <v>14</v>
      </c>
      <c r="I92" s="4" t="s">
        <v>14</v>
      </c>
      <c r="J92" s="4" t="s">
        <v>14</v>
      </c>
      <c r="K92" s="6" t="s">
        <v>14</v>
      </c>
      <c r="L92" s="4" t="s">
        <v>14</v>
      </c>
      <c r="M92" s="4" t="s">
        <v>14</v>
      </c>
      <c r="N92" s="1"/>
      <c r="P92" s="23"/>
    </row>
    <row r="93" spans="1:16" ht="21.75" customHeight="1" x14ac:dyDescent="0.3">
      <c r="A93" s="47" t="s">
        <v>111</v>
      </c>
      <c r="B93" s="48"/>
      <c r="C93" s="48"/>
      <c r="D93" s="48"/>
      <c r="E93" s="48"/>
      <c r="F93" s="48"/>
      <c r="G93" s="48"/>
      <c r="H93" s="48"/>
      <c r="I93" s="48"/>
      <c r="J93" s="48"/>
      <c r="K93" s="48"/>
      <c r="L93" s="48"/>
      <c r="M93" s="49"/>
      <c r="N93" s="1"/>
      <c r="P93" s="23"/>
    </row>
    <row r="94" spans="1:16" ht="53.25" customHeight="1" x14ac:dyDescent="0.3">
      <c r="A94" s="29">
        <v>1</v>
      </c>
      <c r="B94" s="9" t="s">
        <v>75</v>
      </c>
      <c r="C94" s="29" t="s">
        <v>21</v>
      </c>
      <c r="D94" s="29">
        <v>0</v>
      </c>
      <c r="E94" s="29">
        <v>0</v>
      </c>
      <c r="F94" s="29">
        <v>0</v>
      </c>
      <c r="G94" s="29">
        <v>0</v>
      </c>
      <c r="H94" s="29">
        <v>0</v>
      </c>
      <c r="I94" s="4">
        <v>0</v>
      </c>
      <c r="J94" s="4">
        <v>1</v>
      </c>
      <c r="K94" s="6">
        <v>0</v>
      </c>
      <c r="L94" s="29">
        <v>0</v>
      </c>
      <c r="M94" s="29">
        <v>0</v>
      </c>
      <c r="N94" s="1"/>
      <c r="P94" s="23"/>
    </row>
    <row r="95" spans="1:16" ht="56.25" customHeight="1" x14ac:dyDescent="0.3">
      <c r="A95" s="29">
        <v>2</v>
      </c>
      <c r="B95" s="9" t="s">
        <v>76</v>
      </c>
      <c r="C95" s="29" t="s">
        <v>21</v>
      </c>
      <c r="D95" s="29">
        <v>0</v>
      </c>
      <c r="E95" s="29">
        <v>0</v>
      </c>
      <c r="F95" s="29">
        <v>0</v>
      </c>
      <c r="G95" s="29">
        <v>0</v>
      </c>
      <c r="H95" s="29">
        <v>0</v>
      </c>
      <c r="I95" s="4">
        <v>0</v>
      </c>
      <c r="J95" s="4">
        <v>0</v>
      </c>
      <c r="K95" s="6">
        <v>0</v>
      </c>
      <c r="L95" s="29">
        <v>0</v>
      </c>
      <c r="M95" s="29">
        <v>0</v>
      </c>
      <c r="N95" s="1"/>
      <c r="P95" s="23"/>
    </row>
    <row r="96" spans="1:16" ht="30" customHeight="1" x14ac:dyDescent="0.3">
      <c r="A96" s="29">
        <v>3</v>
      </c>
      <c r="B96" s="9" t="s">
        <v>77</v>
      </c>
      <c r="C96" s="29" t="s">
        <v>45</v>
      </c>
      <c r="D96" s="29">
        <v>0</v>
      </c>
      <c r="E96" s="29">
        <v>0</v>
      </c>
      <c r="F96" s="29">
        <v>0</v>
      </c>
      <c r="G96" s="29">
        <v>0</v>
      </c>
      <c r="H96" s="29">
        <v>0</v>
      </c>
      <c r="I96" s="4">
        <v>0</v>
      </c>
      <c r="J96" s="4">
        <v>0</v>
      </c>
      <c r="K96" s="11">
        <v>1422.47</v>
      </c>
      <c r="L96" s="8">
        <v>0</v>
      </c>
      <c r="M96" s="8">
        <v>0</v>
      </c>
      <c r="N96" s="1"/>
      <c r="P96" s="19"/>
    </row>
    <row r="97" spans="1:16" ht="39.75" customHeight="1" x14ac:dyDescent="0.3">
      <c r="A97" s="4">
        <v>4</v>
      </c>
      <c r="B97" s="17" t="s">
        <v>113</v>
      </c>
      <c r="C97" s="29" t="s">
        <v>45</v>
      </c>
      <c r="D97" s="29" t="s">
        <v>14</v>
      </c>
      <c r="E97" s="29" t="s">
        <v>14</v>
      </c>
      <c r="F97" s="29" t="s">
        <v>14</v>
      </c>
      <c r="G97" s="29" t="s">
        <v>14</v>
      </c>
      <c r="H97" s="29" t="s">
        <v>14</v>
      </c>
      <c r="I97" s="29" t="s">
        <v>14</v>
      </c>
      <c r="J97" s="29" t="s">
        <v>14</v>
      </c>
      <c r="K97" s="34">
        <v>1</v>
      </c>
      <c r="L97" s="8">
        <v>0</v>
      </c>
      <c r="M97" s="8">
        <v>0</v>
      </c>
      <c r="N97" s="19" t="s">
        <v>80</v>
      </c>
      <c r="P97" s="3"/>
    </row>
    <row r="99" spans="1:16" ht="21" x14ac:dyDescent="0.4">
      <c r="A99" s="56" t="s">
        <v>88</v>
      </c>
      <c r="B99" s="56"/>
      <c r="C99" s="20"/>
      <c r="D99" s="20"/>
      <c r="E99" s="20"/>
      <c r="F99" s="20"/>
      <c r="G99" s="20"/>
      <c r="H99" s="56" t="s">
        <v>89</v>
      </c>
      <c r="I99" s="56"/>
      <c r="J99" s="56"/>
      <c r="K99" s="56"/>
      <c r="L99" s="28"/>
    </row>
  </sheetData>
  <mergeCells count="31">
    <mergeCell ref="Q29:Q34"/>
    <mergeCell ref="G2:M2"/>
    <mergeCell ref="G7:M7"/>
    <mergeCell ref="H99:K99"/>
    <mergeCell ref="A99:B99"/>
    <mergeCell ref="A23:M23"/>
    <mergeCell ref="A28:M28"/>
    <mergeCell ref="A33:M33"/>
    <mergeCell ref="A46:M46"/>
    <mergeCell ref="A91:M91"/>
    <mergeCell ref="A93:M93"/>
    <mergeCell ref="A67:M67"/>
    <mergeCell ref="A48:M48"/>
    <mergeCell ref="Q24:Q28"/>
    <mergeCell ref="D11:D12"/>
    <mergeCell ref="E11:E12"/>
    <mergeCell ref="I1:M1"/>
    <mergeCell ref="I5:M5"/>
    <mergeCell ref="H6:M6"/>
    <mergeCell ref="G3:M3"/>
    <mergeCell ref="A14:M14"/>
    <mergeCell ref="A11:A12"/>
    <mergeCell ref="B11:B12"/>
    <mergeCell ref="C11:C12"/>
    <mergeCell ref="K11:M11"/>
    <mergeCell ref="F11:F12"/>
    <mergeCell ref="G11:G12"/>
    <mergeCell ref="H11:H12"/>
    <mergeCell ref="I11:I12"/>
    <mergeCell ref="J11:J12"/>
    <mergeCell ref="B9:M9"/>
  </mergeCells>
  <pageMargins left="0.98425196850393704" right="0.39370078740157483" top="0.19685039370078741" bottom="0.19685039370078741" header="0.43307086614173229" footer="0.31496062992125984"/>
  <pageSetup paperSize="9" scale="85" orientation="landscape" r:id="rId1"/>
  <rowBreaks count="5" manualBreakCount="5">
    <brk id="22" max="16383" man="1"/>
    <brk id="52" max="13" man="1"/>
    <brk id="63" max="13" man="1"/>
    <brk id="80" max="13" man="1"/>
    <brk id="92"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2024-03-19T05:58:14Z</dcterms:modified>
</cp:coreProperties>
</file>