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361_20.02.2020\"/>
    </mc:Choice>
  </mc:AlternateContent>
  <bookViews>
    <workbookView xWindow="0" yWindow="0" windowWidth="28800" windowHeight="11628"/>
  </bookViews>
  <sheets>
    <sheet name="Лист1" sheetId="1" r:id="rId1"/>
  </sheets>
  <definedNames>
    <definedName name="_xlnm.Print_Area" localSheetId="0">Лист1!$A$1:$H$162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8" i="1" l="1"/>
  <c r="G17" i="1"/>
  <c r="G133" i="1" l="1"/>
  <c r="F133" i="1"/>
  <c r="F147" i="1" s="1"/>
  <c r="G61" i="1"/>
  <c r="F61" i="1"/>
  <c r="E61" i="1"/>
  <c r="G124" i="1"/>
  <c r="F124" i="1"/>
  <c r="E124" i="1"/>
  <c r="G117" i="1"/>
  <c r="F117" i="1"/>
  <c r="E117" i="1"/>
  <c r="G110" i="1"/>
  <c r="F110" i="1"/>
  <c r="E110" i="1"/>
  <c r="G103" i="1"/>
  <c r="F103" i="1"/>
  <c r="E103" i="1"/>
  <c r="E133" i="1" l="1"/>
  <c r="E132" i="1"/>
  <c r="F132" i="1"/>
  <c r="G147" i="1"/>
  <c r="E96" i="1"/>
  <c r="F96" i="1"/>
  <c r="G96" i="1"/>
  <c r="F146" i="1"/>
  <c r="G89" i="1"/>
  <c r="F89" i="1"/>
  <c r="E89" i="1"/>
  <c r="F153" i="1" l="1"/>
  <c r="E153" i="1"/>
  <c r="E146" i="1"/>
  <c r="E140" i="1"/>
  <c r="F140" i="1"/>
  <c r="F154" i="1" s="1"/>
  <c r="G140" i="1"/>
  <c r="G154" i="1" s="1"/>
  <c r="E141" i="1"/>
  <c r="F141" i="1"/>
  <c r="G141" i="1"/>
  <c r="E142" i="1"/>
  <c r="F142" i="1"/>
  <c r="G142" i="1"/>
  <c r="E143" i="1"/>
  <c r="F143" i="1"/>
  <c r="G143" i="1"/>
  <c r="E144" i="1"/>
  <c r="F144" i="1"/>
  <c r="G144" i="1"/>
  <c r="G139" i="1"/>
  <c r="E139" i="1"/>
  <c r="F139" i="1"/>
  <c r="E134" i="1"/>
  <c r="F134" i="1"/>
  <c r="G134" i="1"/>
  <c r="E135" i="1"/>
  <c r="F135" i="1"/>
  <c r="G135" i="1"/>
  <c r="E136" i="1"/>
  <c r="F136" i="1"/>
  <c r="G136" i="1"/>
  <c r="E137" i="1"/>
  <c r="F137" i="1"/>
  <c r="G137" i="1"/>
  <c r="G132" i="1"/>
  <c r="G82" i="1"/>
  <c r="F82" i="1"/>
  <c r="E82" i="1"/>
  <c r="G75" i="1"/>
  <c r="F75" i="1"/>
  <c r="E75" i="1"/>
  <c r="G68" i="1"/>
  <c r="F68" i="1"/>
  <c r="E68" i="1"/>
  <c r="F54" i="1"/>
  <c r="G54" i="1"/>
  <c r="E54" i="1"/>
  <c r="E39" i="1"/>
  <c r="E48" i="1"/>
  <c r="F48" i="1"/>
  <c r="E49" i="1"/>
  <c r="F49" i="1"/>
  <c r="G49" i="1"/>
  <c r="E50" i="1"/>
  <c r="F50" i="1"/>
  <c r="G50" i="1"/>
  <c r="E51" i="1"/>
  <c r="F51" i="1"/>
  <c r="G51" i="1"/>
  <c r="E52" i="1"/>
  <c r="F52" i="1"/>
  <c r="G52" i="1"/>
  <c r="F47" i="1"/>
  <c r="F46" i="1" s="1"/>
  <c r="G47" i="1"/>
  <c r="G46" i="1" s="1"/>
  <c r="E47" i="1"/>
  <c r="E46" i="1" s="1"/>
  <c r="F39" i="1"/>
  <c r="G39" i="1"/>
  <c r="G153" i="1" l="1"/>
  <c r="E156" i="1"/>
  <c r="F148" i="1"/>
  <c r="G148" i="1"/>
  <c r="G155" i="1" s="1"/>
  <c r="F149" i="1"/>
  <c r="F156" i="1" s="1"/>
  <c r="G149" i="1"/>
  <c r="G156" i="1" s="1"/>
  <c r="F150" i="1"/>
  <c r="F157" i="1" s="1"/>
  <c r="G150" i="1"/>
  <c r="G157" i="1" s="1"/>
  <c r="F151" i="1"/>
  <c r="F158" i="1" s="1"/>
  <c r="G151" i="1"/>
  <c r="G158" i="1" s="1"/>
  <c r="E149" i="1"/>
  <c r="E147" i="1"/>
  <c r="E154" i="1" s="1"/>
  <c r="E148" i="1"/>
  <c r="E155" i="1" s="1"/>
  <c r="E150" i="1"/>
  <c r="E157" i="1" s="1"/>
  <c r="E151" i="1"/>
  <c r="E158" i="1" s="1"/>
  <c r="F138" i="1"/>
  <c r="G32" i="1"/>
  <c r="E32" i="1"/>
  <c r="F32" i="1"/>
  <c r="E17" i="1"/>
  <c r="G27" i="1"/>
  <c r="G28" i="1"/>
  <c r="G29" i="1"/>
  <c r="G30" i="1"/>
  <c r="G26" i="1"/>
  <c r="F26" i="1"/>
  <c r="G25" i="1"/>
  <c r="F25" i="1"/>
  <c r="F17" i="1"/>
  <c r="G146" i="1"/>
  <c r="G131" i="1"/>
  <c r="E131" i="1"/>
  <c r="F155" i="1" l="1"/>
  <c r="F152" i="1" s="1"/>
  <c r="F145" i="1"/>
  <c r="G24" i="1"/>
  <c r="G138" i="1"/>
  <c r="F24" i="1"/>
  <c r="E152" i="1"/>
  <c r="E138" i="1"/>
  <c r="G145" i="1"/>
  <c r="G152" i="1"/>
  <c r="E145" i="1"/>
  <c r="F131" i="1"/>
</calcChain>
</file>

<file path=xl/sharedStrings.xml><?xml version="1.0" encoding="utf-8"?>
<sst xmlns="http://schemas.openxmlformats.org/spreadsheetml/2006/main" count="68" uniqueCount="45">
  <si>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</si>
  <si>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</si>
  <si>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</si>
  <si>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</si>
  <si>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Федеральный бюджет</t>
  </si>
  <si>
    <t>Областной бюджет</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</si>
  <si>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</si>
  <si>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</si>
  <si>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</si>
  <si>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</si>
  <si>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</si>
  <si>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</si>
  <si>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</si>
  <si>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</si>
  <si>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</si>
  <si>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</si>
  <si>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</si>
  <si>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</si>
  <si>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</si>
  <si>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</si>
  <si>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</si>
  <si>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</si>
  <si>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</si>
  <si>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</si>
  <si>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</si>
  <si>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</si>
  <si>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</si>
  <si>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</si>
  <si>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</si>
  <si>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</si>
  <si>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</si>
  <si>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</si>
  <si>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</si>
  <si>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Местный бюджет (софинансирование)</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</si>
  <si>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</si>
  <si>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</si>
  <si>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</si>
  <si>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</si>
  <si>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</si>
  <si>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</si>
  <si>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</si>
  <si>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</si>
  <si>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Приложение 3</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</si>
  <si>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</si>
  <si>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 xml:space="preserve">     от 20.02.2020 № 361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</si>
</sst>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93">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0" fontId="0" fillId="0" borderId="0" xfId="0" applyAlignment="1"/>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9" fillId="0" borderId="0" xfId="0" applyFont="1" applyBorder="1" applyAlignment="1">
      <alignment horizontal="center" vertical="center"/>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0" fontId="0" fillId="0" borderId="0" xfId="0"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wrapText="1"/>
    </xf>
    <xf numFmtId="0" fontId="0" fillId="0" borderId="0" xfId="0" applyBorder="1" applyAlignment="1">
      <alignment horizontal="center" wrapText="1"/>
    </xf>
    <xf numFmtId="4" fontId="1" fillId="2" borderId="1" xfId="0" applyNumberFormat="1" applyFont="1" applyFill="1" applyBorder="1" applyAlignment="1">
      <alignment horizontal="center" vertical="center" wrapText="1"/>
    </xf>
    <xf numFmtId="0" fontId="1" fillId="0" borderId="0" xfId="0" applyFont="1" applyFill="1" applyAlignment="1"/>
    <xf numFmtId="0" fontId="0" fillId="0" borderId="0" xfId="0" applyAlignment="1"/>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3" fillId="0" borderId="4" xfId="0" applyFont="1" applyBorder="1" applyAlignment="1">
      <alignment horizontal="center" vertical="center" wrapText="1"/>
    </xf>
    <xf numFmtId="0" fontId="0" fillId="0" borderId="5" xfId="0" applyBorder="1" applyAlignment="1">
      <alignment vertical="center" wrapText="1"/>
    </xf>
    <xf numFmtId="0" fontId="0" fillId="0" borderId="15" xfId="0" applyBorder="1" applyAlignment="1">
      <alignment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0" xfId="0" applyBorder="1" applyAlignment="1">
      <alignment horizontal="center" wrapText="1"/>
    </xf>
    <xf numFmtId="0" fontId="0" fillId="0" borderId="0" xfId="0" applyAlignment="1">
      <alignment horizontal="center" wrapText="1"/>
    </xf>
    <xf numFmtId="0" fontId="0" fillId="0" borderId="3" xfId="0" applyBorder="1" applyAlignment="1">
      <alignment horizontal="center"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0" borderId="7" xfId="0" applyFont="1"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2" borderId="1" xfId="0" applyFont="1" applyFill="1" applyBorder="1" applyAlignment="1">
      <alignment vertical="top" wrapText="1"/>
    </xf>
    <xf numFmtId="0" fontId="0" fillId="2" borderId="1" xfId="0" applyFill="1" applyBorder="1" applyAlignment="1">
      <alignment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vertical="top" wrapText="1"/>
    </xf>
    <xf numFmtId="0" fontId="0" fillId="0" borderId="1" xfId="0" applyBorder="1" applyAlignment="1">
      <alignment wrapText="1"/>
    </xf>
    <xf numFmtId="0" fontId="1"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9" fillId="0" borderId="9" xfId="0" applyFont="1" applyBorder="1" applyAlignment="1">
      <alignment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1"/>
  <sheetViews>
    <sheetView tabSelected="1" view="pageBreakPreview" zoomScaleNormal="100" zoomScaleSheetLayoutView="100" workbookViewId="0">
      <selection activeCell="C1" sqref="C1"/>
    </sheetView>
  </sheetViews>
  <sheetFormatPr defaultRowHeight="14.4" x14ac:dyDescent="0.3"/>
  <cols>
    <col min="1" max="1" width="5.6640625" customWidth="1"/>
    <col min="2" max="2" width="45.88671875" customWidth="1"/>
    <col min="3" max="3" width="34.5546875" customWidth="1"/>
    <col min="4" max="4" width="12.44140625" customWidth="1"/>
    <col min="5" max="5" width="13.33203125" customWidth="1"/>
    <col min="6" max="6" width="12" customWidth="1"/>
    <col min="7" max="7" width="13" customWidth="1"/>
    <col min="8" max="8" width="4.33203125" customWidth="1"/>
  </cols>
  <sheetData>
    <row r="1" spans="1:7" x14ac:dyDescent="0.3">
      <c r="E1" s="6"/>
      <c r="G1" s="7" t="s">
        <v>42</v>
      </c>
    </row>
    <row r="2" spans="1:7" x14ac:dyDescent="0.3">
      <c r="E2" s="6"/>
      <c r="G2" s="7" t="s">
        <v>25</v>
      </c>
    </row>
    <row r="3" spans="1:7" x14ac:dyDescent="0.3">
      <c r="E3" s="6"/>
      <c r="G3" s="7" t="s">
        <v>26</v>
      </c>
    </row>
    <row r="4" spans="1:7" x14ac:dyDescent="0.3">
      <c r="E4" s="27" t="s">
        <v>44</v>
      </c>
      <c r="F4" s="28"/>
      <c r="G4" s="28"/>
    </row>
    <row r="5" spans="1:7" x14ac:dyDescent="0.3">
      <c r="E5" s="6"/>
      <c r="F5" s="7"/>
    </row>
    <row r="6" spans="1:7" x14ac:dyDescent="0.3">
      <c r="E6" s="7"/>
      <c r="G6" s="7" t="s">
        <v>27</v>
      </c>
    </row>
    <row r="7" spans="1:7" x14ac:dyDescent="0.3">
      <c r="E7" s="7"/>
      <c r="G7" s="7" t="s">
        <v>28</v>
      </c>
    </row>
    <row r="8" spans="1:7" x14ac:dyDescent="0.3">
      <c r="E8" s="8"/>
      <c r="G8" s="8" t="s">
        <v>30</v>
      </c>
    </row>
    <row r="9" spans="1:7" x14ac:dyDescent="0.3">
      <c r="E9" s="7"/>
      <c r="G9" s="7" t="s">
        <v>29</v>
      </c>
    </row>
    <row r="10" spans="1:7" ht="12" customHeight="1" x14ac:dyDescent="0.3">
      <c r="G10" s="1"/>
    </row>
    <row r="11" spans="1:7" ht="42" customHeight="1" x14ac:dyDescent="0.3">
      <c r="A11" s="39" t="s">
        <v>7</v>
      </c>
      <c r="B11" s="39"/>
      <c r="C11" s="39"/>
      <c r="D11" s="39"/>
      <c r="E11" s="39"/>
      <c r="F11" s="39"/>
      <c r="G11" s="39"/>
    </row>
    <row r="12" spans="1:7" ht="21" customHeight="1" x14ac:dyDescent="0.3">
      <c r="A12" s="40" t="s">
        <v>12</v>
      </c>
      <c r="B12" s="40"/>
      <c r="C12" s="40"/>
      <c r="D12" s="40"/>
      <c r="E12" s="40"/>
      <c r="F12" s="40"/>
      <c r="G12" s="40"/>
    </row>
    <row r="13" spans="1:7" ht="13.5" customHeight="1" x14ac:dyDescent="0.3">
      <c r="A13" s="37" t="s">
        <v>24</v>
      </c>
      <c r="B13" s="37"/>
      <c r="C13" s="37"/>
      <c r="D13" s="37"/>
      <c r="E13" s="37"/>
      <c r="F13" s="37"/>
      <c r="G13" s="37"/>
    </row>
    <row r="14" spans="1:7" ht="12.75" customHeight="1" x14ac:dyDescent="0.3">
      <c r="G14" s="21" t="s">
        <v>34</v>
      </c>
    </row>
    <row r="15" spans="1:7" ht="50.25" customHeight="1" x14ac:dyDescent="0.3">
      <c r="A15" s="9" t="s">
        <v>0</v>
      </c>
      <c r="B15" s="9" t="s">
        <v>1</v>
      </c>
      <c r="C15" s="9" t="s">
        <v>2</v>
      </c>
      <c r="D15" s="9" t="s">
        <v>3</v>
      </c>
      <c r="E15" s="9" t="s">
        <v>4</v>
      </c>
      <c r="F15" s="9" t="s">
        <v>5</v>
      </c>
      <c r="G15" s="9" t="s">
        <v>33</v>
      </c>
    </row>
    <row r="16" spans="1:7" ht="31.5" customHeight="1" x14ac:dyDescent="0.3">
      <c r="A16" s="9">
        <v>1</v>
      </c>
      <c r="B16" s="38" t="s">
        <v>11</v>
      </c>
      <c r="C16" s="38"/>
      <c r="D16" s="38"/>
      <c r="E16" s="38"/>
      <c r="F16" s="38"/>
      <c r="G16" s="38"/>
    </row>
    <row r="17" spans="1:7" ht="23.25" customHeight="1" x14ac:dyDescent="0.3">
      <c r="A17" s="56">
        <v>1</v>
      </c>
      <c r="B17" s="53" t="s">
        <v>9</v>
      </c>
      <c r="C17" s="53" t="s">
        <v>15</v>
      </c>
      <c r="D17" s="9" t="s">
        <v>23</v>
      </c>
      <c r="E17" s="12">
        <f>E18+E19+E20+E21+E22+E23</f>
        <v>0</v>
      </c>
      <c r="F17" s="12">
        <f>F18+F19+F20+F21+F22+F23</f>
        <v>8526200</v>
      </c>
      <c r="G17" s="12">
        <f>G18+G19+G20+G21+G22+G23</f>
        <v>3413190.8499999996</v>
      </c>
    </row>
    <row r="18" spans="1:7" ht="22.5" customHeight="1" x14ac:dyDescent="0.3">
      <c r="A18" s="58"/>
      <c r="B18" s="51"/>
      <c r="C18" s="51"/>
      <c r="D18" s="9">
        <v>2019</v>
      </c>
      <c r="E18" s="12">
        <v>0</v>
      </c>
      <c r="F18" s="12">
        <v>5076400</v>
      </c>
      <c r="G18" s="12">
        <v>835673.85</v>
      </c>
    </row>
    <row r="19" spans="1:7" ht="22.5" customHeight="1" x14ac:dyDescent="0.3">
      <c r="A19" s="58"/>
      <c r="B19" s="51"/>
      <c r="C19" s="51"/>
      <c r="D19" s="9">
        <v>2020</v>
      </c>
      <c r="E19" s="12">
        <v>0</v>
      </c>
      <c r="F19" s="12">
        <v>3449800</v>
      </c>
      <c r="G19" s="12">
        <v>515503.4</v>
      </c>
    </row>
    <row r="20" spans="1:7" ht="22.5" customHeight="1" x14ac:dyDescent="0.3">
      <c r="A20" s="58"/>
      <c r="B20" s="51"/>
      <c r="C20" s="51"/>
      <c r="D20" s="9">
        <v>2021</v>
      </c>
      <c r="E20" s="12">
        <v>0</v>
      </c>
      <c r="F20" s="12">
        <v>0</v>
      </c>
      <c r="G20" s="12">
        <v>515503.4</v>
      </c>
    </row>
    <row r="21" spans="1:7" ht="22.5" customHeight="1" x14ac:dyDescent="0.3">
      <c r="A21" s="58"/>
      <c r="B21" s="51"/>
      <c r="C21" s="51"/>
      <c r="D21" s="9">
        <v>2022</v>
      </c>
      <c r="E21" s="12">
        <v>0</v>
      </c>
      <c r="F21" s="12">
        <v>0</v>
      </c>
      <c r="G21" s="12">
        <v>515503.4</v>
      </c>
    </row>
    <row r="22" spans="1:7" ht="22.5" customHeight="1" x14ac:dyDescent="0.3">
      <c r="A22" s="58"/>
      <c r="B22" s="51"/>
      <c r="C22" s="51"/>
      <c r="D22" s="9">
        <v>2023</v>
      </c>
      <c r="E22" s="12">
        <v>0</v>
      </c>
      <c r="F22" s="12">
        <v>0</v>
      </c>
      <c r="G22" s="12">
        <v>515503.4</v>
      </c>
    </row>
    <row r="23" spans="1:7" ht="24.75" customHeight="1" x14ac:dyDescent="0.3">
      <c r="A23" s="59"/>
      <c r="B23" s="52"/>
      <c r="C23" s="52"/>
      <c r="D23" s="9">
        <v>2024</v>
      </c>
      <c r="E23" s="12">
        <v>0</v>
      </c>
      <c r="F23" s="12">
        <v>0</v>
      </c>
      <c r="G23" s="12">
        <v>515503.4</v>
      </c>
    </row>
    <row r="24" spans="1:7" ht="23.25" customHeight="1" x14ac:dyDescent="0.3">
      <c r="A24" s="29" t="s">
        <v>3</v>
      </c>
      <c r="B24" s="61"/>
      <c r="C24" s="62"/>
      <c r="D24" s="9" t="s">
        <v>23</v>
      </c>
      <c r="E24" s="12">
        <v>0</v>
      </c>
      <c r="F24" s="12">
        <f>F25+F26+F27+F28+F29+F30</f>
        <v>8526200</v>
      </c>
      <c r="G24" s="12">
        <f>G25+G26+G27+G28+G29+G30</f>
        <v>3413190.8499999996</v>
      </c>
    </row>
    <row r="25" spans="1:7" ht="24" customHeight="1" x14ac:dyDescent="0.3">
      <c r="A25" s="63"/>
      <c r="B25" s="64"/>
      <c r="C25" s="65"/>
      <c r="D25" s="9">
        <v>2019</v>
      </c>
      <c r="E25" s="12">
        <v>0</v>
      </c>
      <c r="F25" s="12">
        <f>F18</f>
        <v>5076400</v>
      </c>
      <c r="G25" s="12">
        <f>G18</f>
        <v>835673.85</v>
      </c>
    </row>
    <row r="26" spans="1:7" ht="24" customHeight="1" x14ac:dyDescent="0.3">
      <c r="A26" s="63"/>
      <c r="B26" s="64"/>
      <c r="C26" s="65"/>
      <c r="D26" s="9">
        <v>2020</v>
      </c>
      <c r="E26" s="12">
        <v>0</v>
      </c>
      <c r="F26" s="12">
        <f>F19</f>
        <v>3449800</v>
      </c>
      <c r="G26" s="12">
        <f>G19</f>
        <v>515503.4</v>
      </c>
    </row>
    <row r="27" spans="1:7" ht="23.25" customHeight="1" x14ac:dyDescent="0.3">
      <c r="A27" s="63"/>
      <c r="B27" s="64"/>
      <c r="C27" s="65"/>
      <c r="D27" s="9">
        <v>2021</v>
      </c>
      <c r="E27" s="12">
        <v>0</v>
      </c>
      <c r="F27" s="12">
        <v>0</v>
      </c>
      <c r="G27" s="12">
        <f t="shared" ref="G27:G30" si="0">G20</f>
        <v>515503.4</v>
      </c>
    </row>
    <row r="28" spans="1:7" ht="24" customHeight="1" x14ac:dyDescent="0.3">
      <c r="A28" s="63"/>
      <c r="B28" s="64"/>
      <c r="C28" s="65"/>
      <c r="D28" s="9">
        <v>2022</v>
      </c>
      <c r="E28" s="12">
        <v>0</v>
      </c>
      <c r="F28" s="12">
        <v>0</v>
      </c>
      <c r="G28" s="12">
        <f t="shared" si="0"/>
        <v>515503.4</v>
      </c>
    </row>
    <row r="29" spans="1:7" ht="23.25" customHeight="1" x14ac:dyDescent="0.3">
      <c r="A29" s="63"/>
      <c r="B29" s="64"/>
      <c r="C29" s="65"/>
      <c r="D29" s="9">
        <v>2023</v>
      </c>
      <c r="E29" s="12">
        <v>0</v>
      </c>
      <c r="F29" s="12">
        <v>0</v>
      </c>
      <c r="G29" s="12">
        <f t="shared" si="0"/>
        <v>515503.4</v>
      </c>
    </row>
    <row r="30" spans="1:7" ht="21.75" customHeight="1" x14ac:dyDescent="0.3">
      <c r="A30" s="66"/>
      <c r="B30" s="67"/>
      <c r="C30" s="68"/>
      <c r="D30" s="9">
        <v>2024</v>
      </c>
      <c r="E30" s="12">
        <v>0</v>
      </c>
      <c r="F30" s="12">
        <v>0</v>
      </c>
      <c r="G30" s="12">
        <f t="shared" si="0"/>
        <v>515503.4</v>
      </c>
    </row>
    <row r="31" spans="1:7" ht="30" customHeight="1" x14ac:dyDescent="0.3">
      <c r="A31" s="9">
        <v>2</v>
      </c>
      <c r="B31" s="41" t="s">
        <v>10</v>
      </c>
      <c r="C31" s="42"/>
      <c r="D31" s="42"/>
      <c r="E31" s="42"/>
      <c r="F31" s="42"/>
      <c r="G31" s="43"/>
    </row>
    <row r="32" spans="1:7" ht="23.25" customHeight="1" x14ac:dyDescent="0.3">
      <c r="A32" s="56">
        <v>1</v>
      </c>
      <c r="B32" s="53" t="s">
        <v>43</v>
      </c>
      <c r="C32" s="53" t="s">
        <v>14</v>
      </c>
      <c r="D32" s="11" t="s">
        <v>23</v>
      </c>
      <c r="E32" s="12">
        <f>E33+E34+E35+E36+E37+E38</f>
        <v>454918800</v>
      </c>
      <c r="F32" s="12">
        <f>F33+F34+F35+F36+F37+F38</f>
        <v>0</v>
      </c>
      <c r="G32" s="12">
        <f>G33+G34+G35+G36+G37+G38</f>
        <v>156735087.60000002</v>
      </c>
    </row>
    <row r="33" spans="1:7" ht="24.75" customHeight="1" x14ac:dyDescent="0.3">
      <c r="A33" s="57"/>
      <c r="B33" s="60"/>
      <c r="C33" s="54"/>
      <c r="D33" s="13">
        <v>2019</v>
      </c>
      <c r="E33" s="12">
        <v>56918800</v>
      </c>
      <c r="F33" s="12">
        <v>0</v>
      </c>
      <c r="G33" s="12">
        <v>8505200</v>
      </c>
    </row>
    <row r="34" spans="1:7" ht="22.5" customHeight="1" x14ac:dyDescent="0.3">
      <c r="A34" s="57"/>
      <c r="B34" s="60"/>
      <c r="C34" s="54"/>
      <c r="D34" s="13">
        <v>2020</v>
      </c>
      <c r="E34" s="12">
        <v>198000000</v>
      </c>
      <c r="F34" s="12">
        <v>0</v>
      </c>
      <c r="G34" s="26">
        <v>29586206.899999999</v>
      </c>
    </row>
    <row r="35" spans="1:7" ht="23.25" customHeight="1" x14ac:dyDescent="0.3">
      <c r="A35" s="57"/>
      <c r="B35" s="60"/>
      <c r="C35" s="54"/>
      <c r="D35" s="13">
        <v>2021</v>
      </c>
      <c r="E35" s="12">
        <v>200000000</v>
      </c>
      <c r="F35" s="12">
        <v>0</v>
      </c>
      <c r="G35" s="26">
        <v>29885060</v>
      </c>
    </row>
    <row r="36" spans="1:7" ht="22.5" customHeight="1" x14ac:dyDescent="0.3">
      <c r="A36" s="57"/>
      <c r="B36" s="60"/>
      <c r="C36" s="54"/>
      <c r="D36" s="13">
        <v>2022</v>
      </c>
      <c r="E36" s="12">
        <v>0</v>
      </c>
      <c r="F36" s="12">
        <v>0</v>
      </c>
      <c r="G36" s="12">
        <v>29586206.899999999</v>
      </c>
    </row>
    <row r="37" spans="1:7" ht="24.75" customHeight="1" x14ac:dyDescent="0.3">
      <c r="A37" s="57"/>
      <c r="B37" s="60"/>
      <c r="C37" s="54"/>
      <c r="D37" s="13">
        <v>2023</v>
      </c>
      <c r="E37" s="12">
        <v>0</v>
      </c>
      <c r="F37" s="12">
        <v>0</v>
      </c>
      <c r="G37" s="12">
        <v>29586206.899999999</v>
      </c>
    </row>
    <row r="38" spans="1:7" ht="24" customHeight="1" x14ac:dyDescent="0.3">
      <c r="A38" s="57"/>
      <c r="B38" s="60"/>
      <c r="C38" s="55"/>
      <c r="D38" s="13">
        <v>2024</v>
      </c>
      <c r="E38" s="12">
        <v>0</v>
      </c>
      <c r="F38" s="12">
        <v>0</v>
      </c>
      <c r="G38" s="12">
        <v>29586206.899999999</v>
      </c>
    </row>
    <row r="39" spans="1:7" ht="24" customHeight="1" x14ac:dyDescent="0.3">
      <c r="A39" s="58"/>
      <c r="B39" s="54"/>
      <c r="C39" s="53" t="s">
        <v>16</v>
      </c>
      <c r="D39" s="11" t="s">
        <v>23</v>
      </c>
      <c r="E39" s="12">
        <f>E40+E41+E42+E43+E44+E45</f>
        <v>0</v>
      </c>
      <c r="F39" s="12">
        <f>F40+F41+F42+F43+F44+F45</f>
        <v>92449000</v>
      </c>
      <c r="G39" s="12">
        <f>G40+G41+G42+G43+G44+G45</f>
        <v>13814251</v>
      </c>
    </row>
    <row r="40" spans="1:7" ht="23.25" customHeight="1" x14ac:dyDescent="0.3">
      <c r="A40" s="58"/>
      <c r="B40" s="54"/>
      <c r="C40" s="54"/>
      <c r="D40" s="13">
        <v>2019</v>
      </c>
      <c r="E40" s="12">
        <v>0</v>
      </c>
      <c r="F40" s="12">
        <v>92449000</v>
      </c>
      <c r="G40" s="12">
        <v>13814251</v>
      </c>
    </row>
    <row r="41" spans="1:7" ht="21.75" customHeight="1" x14ac:dyDescent="0.3">
      <c r="A41" s="58"/>
      <c r="B41" s="54"/>
      <c r="C41" s="54"/>
      <c r="D41" s="13">
        <v>2020</v>
      </c>
      <c r="E41" s="12">
        <v>0</v>
      </c>
      <c r="F41" s="12">
        <v>0</v>
      </c>
      <c r="G41" s="12">
        <v>0</v>
      </c>
    </row>
    <row r="42" spans="1:7" ht="22.5" customHeight="1" x14ac:dyDescent="0.3">
      <c r="A42" s="58"/>
      <c r="B42" s="54"/>
      <c r="C42" s="54"/>
      <c r="D42" s="13">
        <v>2021</v>
      </c>
      <c r="E42" s="12">
        <v>0</v>
      </c>
      <c r="F42" s="12">
        <v>0</v>
      </c>
      <c r="G42" s="12">
        <v>0</v>
      </c>
    </row>
    <row r="43" spans="1:7" ht="22.5" customHeight="1" x14ac:dyDescent="0.3">
      <c r="A43" s="58"/>
      <c r="B43" s="54"/>
      <c r="C43" s="54"/>
      <c r="D43" s="13">
        <v>2022</v>
      </c>
      <c r="E43" s="12">
        <v>0</v>
      </c>
      <c r="F43" s="12">
        <v>0</v>
      </c>
      <c r="G43" s="12">
        <v>0</v>
      </c>
    </row>
    <row r="44" spans="1:7" ht="24" customHeight="1" x14ac:dyDescent="0.3">
      <c r="A44" s="58"/>
      <c r="B44" s="54"/>
      <c r="C44" s="54"/>
      <c r="D44" s="13">
        <v>2023</v>
      </c>
      <c r="E44" s="12">
        <v>0</v>
      </c>
      <c r="F44" s="12">
        <v>0</v>
      </c>
      <c r="G44" s="12">
        <v>0</v>
      </c>
    </row>
    <row r="45" spans="1:7" ht="23.25" customHeight="1" x14ac:dyDescent="0.3">
      <c r="A45" s="59"/>
      <c r="B45" s="55"/>
      <c r="C45" s="55"/>
      <c r="D45" s="13">
        <v>2024</v>
      </c>
      <c r="E45" s="12">
        <v>0</v>
      </c>
      <c r="F45" s="12">
        <v>0</v>
      </c>
      <c r="G45" s="12">
        <v>0</v>
      </c>
    </row>
    <row r="46" spans="1:7" ht="23.25" customHeight="1" x14ac:dyDescent="0.3">
      <c r="A46" s="29" t="s">
        <v>3</v>
      </c>
      <c r="B46" s="30"/>
      <c r="C46" s="30"/>
      <c r="D46" s="11" t="s">
        <v>23</v>
      </c>
      <c r="E46" s="12">
        <f>E47+E48+E49+E50+E51+E52</f>
        <v>454918800</v>
      </c>
      <c r="F46" s="12">
        <f>F47+F48+F49+F50+F51+F52</f>
        <v>92449000</v>
      </c>
      <c r="G46" s="12">
        <f>G47+G48+G49+G50+G51+G52</f>
        <v>170549338.60000002</v>
      </c>
    </row>
    <row r="47" spans="1:7" ht="23.25" customHeight="1" x14ac:dyDescent="0.3">
      <c r="A47" s="31"/>
      <c r="B47" s="32"/>
      <c r="C47" s="32"/>
      <c r="D47" s="13">
        <v>2019</v>
      </c>
      <c r="E47" s="12">
        <f>E33+E40</f>
        <v>56918800</v>
      </c>
      <c r="F47" s="12">
        <f t="shared" ref="F47:G47" si="1">F33+F40</f>
        <v>92449000</v>
      </c>
      <c r="G47" s="12">
        <f t="shared" si="1"/>
        <v>22319451</v>
      </c>
    </row>
    <row r="48" spans="1:7" ht="23.25" customHeight="1" x14ac:dyDescent="0.3">
      <c r="A48" s="31"/>
      <c r="B48" s="32"/>
      <c r="C48" s="32"/>
      <c r="D48" s="13">
        <v>2020</v>
      </c>
      <c r="E48" s="12">
        <f t="shared" ref="E48:F48" si="2">E34+E41</f>
        <v>198000000</v>
      </c>
      <c r="F48" s="12">
        <f t="shared" si="2"/>
        <v>0</v>
      </c>
      <c r="G48" s="12">
        <f>G34+G41</f>
        <v>29586206.899999999</v>
      </c>
    </row>
    <row r="49" spans="1:7" ht="23.25" customHeight="1" x14ac:dyDescent="0.3">
      <c r="A49" s="31"/>
      <c r="B49" s="32"/>
      <c r="C49" s="32"/>
      <c r="D49" s="13">
        <v>2021</v>
      </c>
      <c r="E49" s="12">
        <f t="shared" ref="E49:G49" si="3">E35+E42</f>
        <v>200000000</v>
      </c>
      <c r="F49" s="12">
        <f t="shared" si="3"/>
        <v>0</v>
      </c>
      <c r="G49" s="12">
        <f t="shared" si="3"/>
        <v>29885060</v>
      </c>
    </row>
    <row r="50" spans="1:7" ht="23.25" customHeight="1" x14ac:dyDescent="0.3">
      <c r="A50" s="31"/>
      <c r="B50" s="32"/>
      <c r="C50" s="32"/>
      <c r="D50" s="13">
        <v>2022</v>
      </c>
      <c r="E50" s="12">
        <f t="shared" ref="E50:G50" si="4">E36+E43</f>
        <v>0</v>
      </c>
      <c r="F50" s="12">
        <f t="shared" si="4"/>
        <v>0</v>
      </c>
      <c r="G50" s="12">
        <f t="shared" si="4"/>
        <v>29586206.899999999</v>
      </c>
    </row>
    <row r="51" spans="1:7" ht="23.25" customHeight="1" x14ac:dyDescent="0.3">
      <c r="A51" s="31"/>
      <c r="B51" s="32"/>
      <c r="C51" s="32"/>
      <c r="D51" s="13">
        <v>2023</v>
      </c>
      <c r="E51" s="12">
        <f t="shared" ref="E51:G51" si="5">E37+E44</f>
        <v>0</v>
      </c>
      <c r="F51" s="12">
        <f t="shared" si="5"/>
        <v>0</v>
      </c>
      <c r="G51" s="12">
        <f t="shared" si="5"/>
        <v>29586206.899999999</v>
      </c>
    </row>
    <row r="52" spans="1:7" ht="23.25" customHeight="1" x14ac:dyDescent="0.3">
      <c r="A52" s="33"/>
      <c r="B52" s="34"/>
      <c r="C52" s="34"/>
      <c r="D52" s="13">
        <v>2024</v>
      </c>
      <c r="E52" s="12">
        <f t="shared" ref="E52:G52" si="6">E38+E45</f>
        <v>0</v>
      </c>
      <c r="F52" s="12">
        <f t="shared" si="6"/>
        <v>0</v>
      </c>
      <c r="G52" s="12">
        <f t="shared" si="6"/>
        <v>29586206.899999999</v>
      </c>
    </row>
    <row r="53" spans="1:7" ht="32.25" customHeight="1" x14ac:dyDescent="0.3">
      <c r="A53" s="9">
        <v>3</v>
      </c>
      <c r="B53" s="41" t="s">
        <v>8</v>
      </c>
      <c r="C53" s="44"/>
      <c r="D53" s="44"/>
      <c r="E53" s="44"/>
      <c r="F53" s="44"/>
      <c r="G53" s="45"/>
    </row>
    <row r="54" spans="1:7" ht="26.25" customHeight="1" x14ac:dyDescent="0.3">
      <c r="A54" s="46">
        <v>1</v>
      </c>
      <c r="B54" s="50" t="s">
        <v>6</v>
      </c>
      <c r="C54" s="35" t="s">
        <v>17</v>
      </c>
      <c r="D54" s="11" t="s">
        <v>23</v>
      </c>
      <c r="E54" s="12">
        <f>E55+E56+E57+E58+E59+E60</f>
        <v>0</v>
      </c>
      <c r="F54" s="12">
        <f t="shared" ref="F54:G54" si="7">F55+F56+F57+F58+F59+F60</f>
        <v>331907.83</v>
      </c>
      <c r="G54" s="12">
        <f t="shared" si="7"/>
        <v>172517.24</v>
      </c>
    </row>
    <row r="55" spans="1:7" ht="24" customHeight="1" x14ac:dyDescent="0.3">
      <c r="A55" s="47"/>
      <c r="B55" s="51"/>
      <c r="C55" s="36"/>
      <c r="D55" s="13">
        <v>2019</v>
      </c>
      <c r="E55" s="12">
        <v>0</v>
      </c>
      <c r="F55" s="12">
        <v>331907.83</v>
      </c>
      <c r="G55" s="12">
        <v>172517.24</v>
      </c>
    </row>
    <row r="56" spans="1:7" ht="23.25" customHeight="1" x14ac:dyDescent="0.3">
      <c r="A56" s="47"/>
      <c r="B56" s="51"/>
      <c r="C56" s="36"/>
      <c r="D56" s="13">
        <v>2020</v>
      </c>
      <c r="E56" s="12">
        <v>0</v>
      </c>
      <c r="F56" s="12">
        <v>0</v>
      </c>
      <c r="G56" s="12">
        <v>0</v>
      </c>
    </row>
    <row r="57" spans="1:7" ht="27" customHeight="1" x14ac:dyDescent="0.3">
      <c r="A57" s="47"/>
      <c r="B57" s="51"/>
      <c r="C57" s="36"/>
      <c r="D57" s="13">
        <v>2021</v>
      </c>
      <c r="E57" s="12">
        <v>0</v>
      </c>
      <c r="F57" s="12">
        <v>0</v>
      </c>
      <c r="G57" s="12">
        <v>0</v>
      </c>
    </row>
    <row r="58" spans="1:7" ht="24.75" customHeight="1" x14ac:dyDescent="0.3">
      <c r="A58" s="47"/>
      <c r="B58" s="51"/>
      <c r="C58" s="36"/>
      <c r="D58" s="13">
        <v>2022</v>
      </c>
      <c r="E58" s="12">
        <v>0</v>
      </c>
      <c r="F58" s="12">
        <v>0</v>
      </c>
      <c r="G58" s="12">
        <v>0</v>
      </c>
    </row>
    <row r="59" spans="1:7" ht="25.5" customHeight="1" x14ac:dyDescent="0.3">
      <c r="A59" s="47"/>
      <c r="B59" s="51"/>
      <c r="C59" s="36"/>
      <c r="D59" s="13">
        <v>2023</v>
      </c>
      <c r="E59" s="12">
        <v>0</v>
      </c>
      <c r="F59" s="12">
        <v>0</v>
      </c>
      <c r="G59" s="12">
        <v>0</v>
      </c>
    </row>
    <row r="60" spans="1:7" ht="24" customHeight="1" x14ac:dyDescent="0.3">
      <c r="A60" s="47"/>
      <c r="B60" s="51"/>
      <c r="C60" s="36"/>
      <c r="D60" s="13">
        <v>2024</v>
      </c>
      <c r="E60" s="12">
        <v>0</v>
      </c>
      <c r="F60" s="12">
        <v>0</v>
      </c>
      <c r="G60" s="12">
        <v>0</v>
      </c>
    </row>
    <row r="61" spans="1:7" ht="24" customHeight="1" x14ac:dyDescent="0.3">
      <c r="A61" s="47"/>
      <c r="B61" s="51"/>
      <c r="C61" s="71" t="s">
        <v>41</v>
      </c>
      <c r="D61" s="13" t="s">
        <v>23</v>
      </c>
      <c r="E61" s="12">
        <f>E62+E63+E64+E65+E66+E67</f>
        <v>0</v>
      </c>
      <c r="F61" s="12">
        <f t="shared" ref="F61:G61" si="8">F62+F63+F64+F65+F66+F67</f>
        <v>8869872.7899999991</v>
      </c>
      <c r="G61" s="12">
        <f t="shared" si="8"/>
        <v>985561.13</v>
      </c>
    </row>
    <row r="62" spans="1:7" ht="24" customHeight="1" x14ac:dyDescent="0.3">
      <c r="A62" s="47"/>
      <c r="B62" s="51"/>
      <c r="C62" s="72"/>
      <c r="D62" s="13">
        <v>2019</v>
      </c>
      <c r="E62" s="12">
        <v>0</v>
      </c>
      <c r="F62" s="12">
        <v>0</v>
      </c>
      <c r="G62" s="12">
        <v>0</v>
      </c>
    </row>
    <row r="63" spans="1:7" ht="24" customHeight="1" x14ac:dyDescent="0.3">
      <c r="A63" s="47"/>
      <c r="B63" s="51"/>
      <c r="C63" s="72"/>
      <c r="D63" s="13">
        <v>2020</v>
      </c>
      <c r="E63" s="12">
        <v>0</v>
      </c>
      <c r="F63" s="26">
        <v>8869872.7899999991</v>
      </c>
      <c r="G63" s="26">
        <v>985561.13</v>
      </c>
    </row>
    <row r="64" spans="1:7" ht="24" customHeight="1" x14ac:dyDescent="0.3">
      <c r="A64" s="47"/>
      <c r="B64" s="51"/>
      <c r="C64" s="72"/>
      <c r="D64" s="13">
        <v>2021</v>
      </c>
      <c r="E64" s="12">
        <v>0</v>
      </c>
      <c r="F64" s="12">
        <v>0</v>
      </c>
      <c r="G64" s="12">
        <v>0</v>
      </c>
    </row>
    <row r="65" spans="1:8" ht="24" customHeight="1" x14ac:dyDescent="0.3">
      <c r="A65" s="47"/>
      <c r="B65" s="51"/>
      <c r="C65" s="72"/>
      <c r="D65" s="13">
        <v>2022</v>
      </c>
      <c r="E65" s="12">
        <v>0</v>
      </c>
      <c r="F65" s="12">
        <v>0</v>
      </c>
      <c r="G65" s="12">
        <v>0</v>
      </c>
    </row>
    <row r="66" spans="1:8" ht="24" customHeight="1" x14ac:dyDescent="0.3">
      <c r="A66" s="47"/>
      <c r="B66" s="51"/>
      <c r="C66" s="72"/>
      <c r="D66" s="13">
        <v>2023</v>
      </c>
      <c r="E66" s="12">
        <v>0</v>
      </c>
      <c r="F66" s="12">
        <v>0</v>
      </c>
      <c r="G66" s="12">
        <v>0</v>
      </c>
    </row>
    <row r="67" spans="1:8" ht="24" customHeight="1" x14ac:dyDescent="0.3">
      <c r="A67" s="47"/>
      <c r="B67" s="51"/>
      <c r="C67" s="73"/>
      <c r="D67" s="13">
        <v>2024</v>
      </c>
      <c r="E67" s="12">
        <v>0</v>
      </c>
      <c r="F67" s="12">
        <v>0</v>
      </c>
      <c r="G67" s="12">
        <v>0</v>
      </c>
    </row>
    <row r="68" spans="1:8" ht="24.75" customHeight="1" x14ac:dyDescent="0.3">
      <c r="A68" s="47"/>
      <c r="B68" s="51"/>
      <c r="C68" s="71" t="s">
        <v>18</v>
      </c>
      <c r="D68" s="13" t="s">
        <v>23</v>
      </c>
      <c r="E68" s="12">
        <f>E69+E70+E71+E72+E73+E74</f>
        <v>0</v>
      </c>
      <c r="F68" s="12">
        <f t="shared" ref="F68" si="9">F69+F70+F71+F72+F73+F74</f>
        <v>507905.98</v>
      </c>
      <c r="G68" s="12">
        <f t="shared" ref="G68" si="10">G69+G70+G71+G72+G73+G74</f>
        <v>75894.02</v>
      </c>
    </row>
    <row r="69" spans="1:8" ht="23.25" customHeight="1" x14ac:dyDescent="0.3">
      <c r="A69" s="47"/>
      <c r="B69" s="51"/>
      <c r="C69" s="72"/>
      <c r="D69" s="13">
        <v>2019</v>
      </c>
      <c r="E69" s="12">
        <v>0</v>
      </c>
      <c r="F69" s="12">
        <v>507905.98</v>
      </c>
      <c r="G69" s="12">
        <v>75894.02</v>
      </c>
    </row>
    <row r="70" spans="1:8" ht="24" customHeight="1" x14ac:dyDescent="0.3">
      <c r="A70" s="47"/>
      <c r="B70" s="51"/>
      <c r="C70" s="72"/>
      <c r="D70" s="13">
        <v>2020</v>
      </c>
      <c r="E70" s="12">
        <v>0</v>
      </c>
      <c r="F70" s="12">
        <v>0</v>
      </c>
      <c r="G70" s="12">
        <v>0</v>
      </c>
    </row>
    <row r="71" spans="1:8" ht="21" customHeight="1" x14ac:dyDescent="0.3">
      <c r="A71" s="47"/>
      <c r="B71" s="51"/>
      <c r="C71" s="72"/>
      <c r="D71" s="13">
        <v>2021</v>
      </c>
      <c r="E71" s="12">
        <v>0</v>
      </c>
      <c r="F71" s="12">
        <v>0</v>
      </c>
      <c r="G71" s="12">
        <v>0</v>
      </c>
    </row>
    <row r="72" spans="1:8" ht="23.25" customHeight="1" x14ac:dyDescent="0.3">
      <c r="A72" s="47"/>
      <c r="B72" s="51"/>
      <c r="C72" s="72"/>
      <c r="D72" s="13">
        <v>2022</v>
      </c>
      <c r="E72" s="12">
        <v>0</v>
      </c>
      <c r="F72" s="12">
        <v>0</v>
      </c>
      <c r="G72" s="12">
        <v>0</v>
      </c>
    </row>
    <row r="73" spans="1:8" ht="23.25" customHeight="1" x14ac:dyDescent="0.3">
      <c r="A73" s="47"/>
      <c r="B73" s="51"/>
      <c r="C73" s="72"/>
      <c r="D73" s="13">
        <v>2023</v>
      </c>
      <c r="E73" s="12">
        <v>0</v>
      </c>
      <c r="F73" s="12">
        <v>0</v>
      </c>
      <c r="G73" s="12">
        <v>0</v>
      </c>
    </row>
    <row r="74" spans="1:8" s="3" customFormat="1" ht="26.25" customHeight="1" x14ac:dyDescent="0.3">
      <c r="A74" s="47"/>
      <c r="B74" s="51"/>
      <c r="C74" s="73"/>
      <c r="D74" s="13">
        <v>2024</v>
      </c>
      <c r="E74" s="12">
        <v>0</v>
      </c>
      <c r="F74" s="12">
        <v>0</v>
      </c>
      <c r="G74" s="12">
        <v>0</v>
      </c>
      <c r="H74" s="4"/>
    </row>
    <row r="75" spans="1:8" s="3" customFormat="1" ht="23.25" customHeight="1" x14ac:dyDescent="0.3">
      <c r="A75" s="47"/>
      <c r="B75" s="51"/>
      <c r="C75" s="71" t="s">
        <v>19</v>
      </c>
      <c r="D75" s="13" t="s">
        <v>23</v>
      </c>
      <c r="E75" s="12">
        <f>E76+E77+E78+E79+E80+E81</f>
        <v>0</v>
      </c>
      <c r="F75" s="12">
        <f t="shared" ref="F75" si="11">F76+F77+F78+F79+F80+F81</f>
        <v>8368386.1200000001</v>
      </c>
      <c r="G75" s="12">
        <f t="shared" ref="G75" si="12">G76+G77+G78+G79+G80+G81</f>
        <v>1250448.8799999999</v>
      </c>
      <c r="H75" s="10"/>
    </row>
    <row r="76" spans="1:8" s="3" customFormat="1" ht="24.75" customHeight="1" x14ac:dyDescent="0.3">
      <c r="A76" s="47"/>
      <c r="B76" s="51"/>
      <c r="C76" s="72"/>
      <c r="D76" s="13">
        <v>2019</v>
      </c>
      <c r="E76" s="12">
        <v>0</v>
      </c>
      <c r="F76" s="12">
        <v>8368386.1200000001</v>
      </c>
      <c r="G76" s="12">
        <v>1250448.8799999999</v>
      </c>
      <c r="H76" s="10"/>
    </row>
    <row r="77" spans="1:8" s="3" customFormat="1" ht="23.25" customHeight="1" x14ac:dyDescent="0.3">
      <c r="A77" s="47"/>
      <c r="B77" s="51"/>
      <c r="C77" s="72"/>
      <c r="D77" s="13">
        <v>2020</v>
      </c>
      <c r="E77" s="12">
        <v>0</v>
      </c>
      <c r="F77" s="12">
        <v>0</v>
      </c>
      <c r="G77" s="12">
        <v>0</v>
      </c>
      <c r="H77" s="4"/>
    </row>
    <row r="78" spans="1:8" s="3" customFormat="1" ht="24.75" customHeight="1" x14ac:dyDescent="0.3">
      <c r="A78" s="47"/>
      <c r="B78" s="51"/>
      <c r="C78" s="72"/>
      <c r="D78" s="13">
        <v>2021</v>
      </c>
      <c r="E78" s="12">
        <v>0</v>
      </c>
      <c r="F78" s="12">
        <v>0</v>
      </c>
      <c r="G78" s="12">
        <v>0</v>
      </c>
      <c r="H78" s="10"/>
    </row>
    <row r="79" spans="1:8" s="3" customFormat="1" ht="25.5" customHeight="1" x14ac:dyDescent="0.3">
      <c r="A79" s="47"/>
      <c r="B79" s="51"/>
      <c r="C79" s="72"/>
      <c r="D79" s="13">
        <v>2022</v>
      </c>
      <c r="E79" s="12">
        <v>0</v>
      </c>
      <c r="F79" s="12">
        <v>0</v>
      </c>
      <c r="G79" s="12">
        <v>0</v>
      </c>
      <c r="H79" s="10"/>
    </row>
    <row r="80" spans="1:8" s="3" customFormat="1" ht="21.75" customHeight="1" x14ac:dyDescent="0.3">
      <c r="A80" s="47"/>
      <c r="B80" s="51"/>
      <c r="C80" s="72"/>
      <c r="D80" s="13">
        <v>2023</v>
      </c>
      <c r="E80" s="12">
        <v>0</v>
      </c>
      <c r="F80" s="12">
        <v>0</v>
      </c>
      <c r="G80" s="12">
        <v>0</v>
      </c>
      <c r="H80" s="10"/>
    </row>
    <row r="81" spans="1:8" s="3" customFormat="1" ht="23.25" customHeight="1" x14ac:dyDescent="0.3">
      <c r="A81" s="47"/>
      <c r="B81" s="51"/>
      <c r="C81" s="73"/>
      <c r="D81" s="13">
        <v>2024</v>
      </c>
      <c r="E81" s="12">
        <v>0</v>
      </c>
      <c r="F81" s="12">
        <v>0</v>
      </c>
      <c r="G81" s="12">
        <v>0</v>
      </c>
      <c r="H81" s="10"/>
    </row>
    <row r="82" spans="1:8" s="3" customFormat="1" ht="25.5" customHeight="1" x14ac:dyDescent="0.3">
      <c r="A82" s="47"/>
      <c r="B82" s="51"/>
      <c r="C82" s="77" t="s">
        <v>22</v>
      </c>
      <c r="D82" s="13" t="s">
        <v>23</v>
      </c>
      <c r="E82" s="12">
        <f>E83+E84+E85+E86+E87+E88</f>
        <v>0</v>
      </c>
      <c r="F82" s="12">
        <f t="shared" ref="F82" si="13">F83+F84+F85+F86+F87+F88</f>
        <v>40194</v>
      </c>
      <c r="G82" s="12">
        <f t="shared" ref="G82" si="14">G83+G84+G85+G86+G87+G88</f>
        <v>6006</v>
      </c>
      <c r="H82" s="10"/>
    </row>
    <row r="83" spans="1:8" s="3" customFormat="1" ht="25.5" customHeight="1" x14ac:dyDescent="0.3">
      <c r="A83" s="47"/>
      <c r="B83" s="51"/>
      <c r="C83" s="78"/>
      <c r="D83" s="13">
        <v>2019</v>
      </c>
      <c r="E83" s="12">
        <v>0</v>
      </c>
      <c r="F83" s="12">
        <v>40194</v>
      </c>
      <c r="G83" s="12">
        <v>6006</v>
      </c>
      <c r="H83" s="10"/>
    </row>
    <row r="84" spans="1:8" s="3" customFormat="1" ht="25.5" customHeight="1" x14ac:dyDescent="0.3">
      <c r="A84" s="47"/>
      <c r="B84" s="51"/>
      <c r="C84" s="78"/>
      <c r="D84" s="13">
        <v>2020</v>
      </c>
      <c r="E84" s="12">
        <v>0</v>
      </c>
      <c r="F84" s="12">
        <v>0</v>
      </c>
      <c r="G84" s="12">
        <v>0</v>
      </c>
      <c r="H84" s="10"/>
    </row>
    <row r="85" spans="1:8" s="3" customFormat="1" ht="25.5" customHeight="1" x14ac:dyDescent="0.3">
      <c r="A85" s="47"/>
      <c r="B85" s="51"/>
      <c r="C85" s="78"/>
      <c r="D85" s="13">
        <v>2021</v>
      </c>
      <c r="E85" s="12">
        <v>0</v>
      </c>
      <c r="F85" s="12">
        <v>0</v>
      </c>
      <c r="G85" s="12">
        <v>0</v>
      </c>
      <c r="H85" s="10"/>
    </row>
    <row r="86" spans="1:8" s="3" customFormat="1" ht="25.5" customHeight="1" x14ac:dyDescent="0.3">
      <c r="A86" s="47"/>
      <c r="B86" s="51"/>
      <c r="C86" s="78"/>
      <c r="D86" s="13">
        <v>2022</v>
      </c>
      <c r="E86" s="12">
        <v>0</v>
      </c>
      <c r="F86" s="12">
        <v>0</v>
      </c>
      <c r="G86" s="12">
        <v>0</v>
      </c>
      <c r="H86" s="10"/>
    </row>
    <row r="87" spans="1:8" s="3" customFormat="1" ht="26.25" customHeight="1" x14ac:dyDescent="0.3">
      <c r="A87" s="47"/>
      <c r="B87" s="51"/>
      <c r="C87" s="78"/>
      <c r="D87" s="13">
        <v>2023</v>
      </c>
      <c r="E87" s="12">
        <v>0</v>
      </c>
      <c r="F87" s="12">
        <v>0</v>
      </c>
      <c r="G87" s="12">
        <v>0</v>
      </c>
      <c r="H87" s="4"/>
    </row>
    <row r="88" spans="1:8" s="3" customFormat="1" ht="26.25" customHeight="1" x14ac:dyDescent="0.3">
      <c r="A88" s="47"/>
      <c r="B88" s="51"/>
      <c r="C88" s="78"/>
      <c r="D88" s="13">
        <v>2024</v>
      </c>
      <c r="E88" s="12">
        <v>0</v>
      </c>
      <c r="F88" s="12">
        <v>0</v>
      </c>
      <c r="G88" s="12">
        <v>0</v>
      </c>
    </row>
    <row r="89" spans="1:8" s="3" customFormat="1" ht="26.25" customHeight="1" x14ac:dyDescent="0.3">
      <c r="A89" s="48"/>
      <c r="B89" s="51"/>
      <c r="C89" s="69" t="s">
        <v>35</v>
      </c>
      <c r="D89" s="13" t="s">
        <v>23</v>
      </c>
      <c r="E89" s="12">
        <f>E90+E91+E92+E93+E94+E95</f>
        <v>0</v>
      </c>
      <c r="F89" s="12">
        <f t="shared" ref="F89:G89" si="15">F90+F91+F92+F93+F94+F95</f>
        <v>1757293.75</v>
      </c>
      <c r="G89" s="12">
        <f t="shared" si="15"/>
        <v>195258.77</v>
      </c>
    </row>
    <row r="90" spans="1:8" s="3" customFormat="1" ht="26.25" customHeight="1" x14ac:dyDescent="0.3">
      <c r="A90" s="48"/>
      <c r="B90" s="51"/>
      <c r="C90" s="70"/>
      <c r="D90" s="13">
        <v>2019</v>
      </c>
      <c r="E90" s="12">
        <v>0</v>
      </c>
      <c r="F90" s="12">
        <v>0</v>
      </c>
      <c r="G90" s="12">
        <v>0</v>
      </c>
    </row>
    <row r="91" spans="1:8" s="3" customFormat="1" ht="26.25" customHeight="1" x14ac:dyDescent="0.3">
      <c r="A91" s="48"/>
      <c r="B91" s="51"/>
      <c r="C91" s="70"/>
      <c r="D91" s="13">
        <v>2020</v>
      </c>
      <c r="E91" s="12">
        <v>0</v>
      </c>
      <c r="F91" s="12">
        <v>1757293.75</v>
      </c>
      <c r="G91" s="12">
        <v>195258.77</v>
      </c>
    </row>
    <row r="92" spans="1:8" s="3" customFormat="1" ht="26.25" customHeight="1" x14ac:dyDescent="0.3">
      <c r="A92" s="48"/>
      <c r="B92" s="51"/>
      <c r="C92" s="70"/>
      <c r="D92" s="13">
        <v>2021</v>
      </c>
      <c r="E92" s="12">
        <v>0</v>
      </c>
      <c r="F92" s="12">
        <v>0</v>
      </c>
      <c r="G92" s="12">
        <v>0</v>
      </c>
    </row>
    <row r="93" spans="1:8" s="3" customFormat="1" ht="26.25" customHeight="1" x14ac:dyDescent="0.3">
      <c r="A93" s="48"/>
      <c r="B93" s="51"/>
      <c r="C93" s="70"/>
      <c r="D93" s="13">
        <v>2022</v>
      </c>
      <c r="E93" s="12">
        <v>0</v>
      </c>
      <c r="F93" s="12">
        <v>0</v>
      </c>
      <c r="G93" s="12">
        <v>0</v>
      </c>
    </row>
    <row r="94" spans="1:8" s="3" customFormat="1" ht="26.25" customHeight="1" x14ac:dyDescent="0.3">
      <c r="A94" s="48"/>
      <c r="B94" s="51"/>
      <c r="C94" s="70"/>
      <c r="D94" s="13">
        <v>2023</v>
      </c>
      <c r="E94" s="12">
        <v>0</v>
      </c>
      <c r="F94" s="12">
        <v>0</v>
      </c>
      <c r="G94" s="12">
        <v>0</v>
      </c>
    </row>
    <row r="95" spans="1:8" s="3" customFormat="1" ht="26.25" customHeight="1" x14ac:dyDescent="0.3">
      <c r="A95" s="49"/>
      <c r="B95" s="52"/>
      <c r="C95" s="70"/>
      <c r="D95" s="13">
        <v>2024</v>
      </c>
      <c r="E95" s="12">
        <v>0</v>
      </c>
      <c r="F95" s="12">
        <v>0</v>
      </c>
      <c r="G95" s="12">
        <v>0</v>
      </c>
    </row>
    <row r="96" spans="1:8" s="3" customFormat="1" ht="26.25" customHeight="1" x14ac:dyDescent="0.3">
      <c r="A96" s="24"/>
      <c r="B96" s="22"/>
      <c r="C96" s="69" t="s">
        <v>36</v>
      </c>
      <c r="D96" s="13" t="s">
        <v>23</v>
      </c>
      <c r="E96" s="12">
        <f>E97+E98+E99+E100+E101+E102</f>
        <v>0</v>
      </c>
      <c r="F96" s="12">
        <f t="shared" ref="F96:G96" si="16">F97+F98+F99+F100+F101+F102</f>
        <v>611814.99</v>
      </c>
      <c r="G96" s="12">
        <f t="shared" si="16"/>
        <v>67980.800000000003</v>
      </c>
    </row>
    <row r="97" spans="1:7" s="3" customFormat="1" ht="26.25" customHeight="1" x14ac:dyDescent="0.3">
      <c r="A97" s="24"/>
      <c r="B97" s="22"/>
      <c r="C97" s="70"/>
      <c r="D97" s="13">
        <v>2019</v>
      </c>
      <c r="E97" s="12">
        <v>0</v>
      </c>
      <c r="F97" s="12">
        <v>0</v>
      </c>
      <c r="G97" s="12">
        <v>0</v>
      </c>
    </row>
    <row r="98" spans="1:7" s="3" customFormat="1" ht="26.25" customHeight="1" x14ac:dyDescent="0.3">
      <c r="A98" s="24"/>
      <c r="B98" s="22"/>
      <c r="C98" s="70"/>
      <c r="D98" s="13">
        <v>2020</v>
      </c>
      <c r="E98" s="12">
        <v>0</v>
      </c>
      <c r="F98" s="12">
        <v>611814.99</v>
      </c>
      <c r="G98" s="12">
        <v>67980.800000000003</v>
      </c>
    </row>
    <row r="99" spans="1:7" s="3" customFormat="1" ht="26.25" customHeight="1" x14ac:dyDescent="0.3">
      <c r="A99" s="24"/>
      <c r="B99" s="22"/>
      <c r="C99" s="70"/>
      <c r="D99" s="13">
        <v>2021</v>
      </c>
      <c r="E99" s="12">
        <v>0</v>
      </c>
      <c r="F99" s="12">
        <v>0</v>
      </c>
      <c r="G99" s="12">
        <v>0</v>
      </c>
    </row>
    <row r="100" spans="1:7" s="3" customFormat="1" ht="26.25" customHeight="1" x14ac:dyDescent="0.3">
      <c r="A100" s="24"/>
      <c r="B100" s="22"/>
      <c r="C100" s="70"/>
      <c r="D100" s="13">
        <v>2022</v>
      </c>
      <c r="E100" s="12">
        <v>0</v>
      </c>
      <c r="F100" s="12">
        <v>0</v>
      </c>
      <c r="G100" s="12">
        <v>0</v>
      </c>
    </row>
    <row r="101" spans="1:7" s="3" customFormat="1" ht="26.25" customHeight="1" x14ac:dyDescent="0.3">
      <c r="A101" s="24"/>
      <c r="B101" s="22"/>
      <c r="C101" s="70"/>
      <c r="D101" s="13">
        <v>2023</v>
      </c>
      <c r="E101" s="12">
        <v>0</v>
      </c>
      <c r="F101" s="12">
        <v>0</v>
      </c>
      <c r="G101" s="12">
        <v>0</v>
      </c>
    </row>
    <row r="102" spans="1:7" s="3" customFormat="1" ht="26.25" customHeight="1" x14ac:dyDescent="0.3">
      <c r="A102" s="24"/>
      <c r="B102" s="22"/>
      <c r="C102" s="70"/>
      <c r="D102" s="13">
        <v>2024</v>
      </c>
      <c r="E102" s="12">
        <v>0</v>
      </c>
      <c r="F102" s="12">
        <v>0</v>
      </c>
      <c r="G102" s="12">
        <v>0</v>
      </c>
    </row>
    <row r="103" spans="1:7" s="3" customFormat="1" ht="26.25" customHeight="1" x14ac:dyDescent="0.3">
      <c r="A103" s="25"/>
      <c r="B103" s="23"/>
      <c r="C103" s="69" t="s">
        <v>38</v>
      </c>
      <c r="D103" s="13" t="s">
        <v>23</v>
      </c>
      <c r="E103" s="12">
        <f>E104+E105+E106+E107+E108+E109</f>
        <v>0</v>
      </c>
      <c r="F103" s="12">
        <f t="shared" ref="F103:G103" si="17">F104+F105+F106+F107+F108+F109</f>
        <v>1318478.47</v>
      </c>
      <c r="G103" s="12">
        <f t="shared" si="17"/>
        <v>146500.54</v>
      </c>
    </row>
    <row r="104" spans="1:7" s="3" customFormat="1" ht="26.25" customHeight="1" x14ac:dyDescent="0.3">
      <c r="A104" s="25"/>
      <c r="B104" s="23"/>
      <c r="C104" s="70"/>
      <c r="D104" s="13">
        <v>2019</v>
      </c>
      <c r="E104" s="12">
        <v>0</v>
      </c>
      <c r="F104" s="12">
        <v>0</v>
      </c>
      <c r="G104" s="12">
        <v>0</v>
      </c>
    </row>
    <row r="105" spans="1:7" s="3" customFormat="1" ht="26.25" customHeight="1" x14ac:dyDescent="0.3">
      <c r="A105" s="25"/>
      <c r="B105" s="23"/>
      <c r="C105" s="70"/>
      <c r="D105" s="13">
        <v>2020</v>
      </c>
      <c r="E105" s="12">
        <v>0</v>
      </c>
      <c r="F105" s="12">
        <v>1318478.47</v>
      </c>
      <c r="G105" s="12">
        <v>146500.54</v>
      </c>
    </row>
    <row r="106" spans="1:7" s="3" customFormat="1" ht="26.25" customHeight="1" x14ac:dyDescent="0.3">
      <c r="A106" s="25"/>
      <c r="B106" s="23"/>
      <c r="C106" s="70"/>
      <c r="D106" s="13">
        <v>2021</v>
      </c>
      <c r="E106" s="12">
        <v>0</v>
      </c>
      <c r="F106" s="12">
        <v>0</v>
      </c>
      <c r="G106" s="12">
        <v>0</v>
      </c>
    </row>
    <row r="107" spans="1:7" s="3" customFormat="1" ht="26.25" customHeight="1" x14ac:dyDescent="0.3">
      <c r="A107" s="25"/>
      <c r="B107" s="23"/>
      <c r="C107" s="70"/>
      <c r="D107" s="13">
        <v>2022</v>
      </c>
      <c r="E107" s="12">
        <v>0</v>
      </c>
      <c r="F107" s="12">
        <v>0</v>
      </c>
      <c r="G107" s="12">
        <v>0</v>
      </c>
    </row>
    <row r="108" spans="1:7" s="3" customFormat="1" ht="26.25" customHeight="1" x14ac:dyDescent="0.3">
      <c r="A108" s="25"/>
      <c r="B108" s="23"/>
      <c r="C108" s="70"/>
      <c r="D108" s="13">
        <v>2023</v>
      </c>
      <c r="E108" s="12">
        <v>0</v>
      </c>
      <c r="F108" s="12">
        <v>0</v>
      </c>
      <c r="G108" s="12">
        <v>0</v>
      </c>
    </row>
    <row r="109" spans="1:7" s="3" customFormat="1" ht="26.25" customHeight="1" x14ac:dyDescent="0.3">
      <c r="A109" s="25"/>
      <c r="B109" s="23"/>
      <c r="C109" s="70"/>
      <c r="D109" s="13">
        <v>2024</v>
      </c>
      <c r="E109" s="12">
        <v>0</v>
      </c>
      <c r="F109" s="12">
        <v>0</v>
      </c>
      <c r="G109" s="12">
        <v>0</v>
      </c>
    </row>
    <row r="110" spans="1:7" s="3" customFormat="1" ht="26.25" customHeight="1" x14ac:dyDescent="0.3">
      <c r="A110" s="25"/>
      <c r="B110" s="23"/>
      <c r="C110" s="69" t="s">
        <v>39</v>
      </c>
      <c r="D110" s="13" t="s">
        <v>23</v>
      </c>
      <c r="E110" s="12">
        <f>E111+E112+E113+E114+E115+E116</f>
        <v>0</v>
      </c>
      <c r="F110" s="12">
        <f t="shared" ref="F110:G110" si="18">F111+F112+F113+F114+F115+F116</f>
        <v>904301.19</v>
      </c>
      <c r="G110" s="12">
        <f t="shared" si="18"/>
        <v>100479.92</v>
      </c>
    </row>
    <row r="111" spans="1:7" s="3" customFormat="1" ht="26.25" customHeight="1" x14ac:dyDescent="0.3">
      <c r="A111" s="25"/>
      <c r="B111" s="23"/>
      <c r="C111" s="70"/>
      <c r="D111" s="13">
        <v>2019</v>
      </c>
      <c r="E111" s="12">
        <v>0</v>
      </c>
      <c r="F111" s="12">
        <v>0</v>
      </c>
      <c r="G111" s="12">
        <v>0</v>
      </c>
    </row>
    <row r="112" spans="1:7" s="3" customFormat="1" ht="26.25" customHeight="1" x14ac:dyDescent="0.3">
      <c r="A112" s="25"/>
      <c r="B112" s="23"/>
      <c r="C112" s="70"/>
      <c r="D112" s="13">
        <v>2020</v>
      </c>
      <c r="E112" s="12">
        <v>0</v>
      </c>
      <c r="F112" s="12">
        <v>904301.19</v>
      </c>
      <c r="G112" s="12">
        <v>100479.92</v>
      </c>
    </row>
    <row r="113" spans="1:7" s="3" customFormat="1" ht="26.25" customHeight="1" x14ac:dyDescent="0.3">
      <c r="A113" s="25"/>
      <c r="B113" s="23"/>
      <c r="C113" s="70"/>
      <c r="D113" s="13">
        <v>2021</v>
      </c>
      <c r="E113" s="12">
        <v>0</v>
      </c>
      <c r="F113" s="12">
        <v>0</v>
      </c>
      <c r="G113" s="12">
        <v>0</v>
      </c>
    </row>
    <row r="114" spans="1:7" s="3" customFormat="1" ht="26.25" customHeight="1" x14ac:dyDescent="0.3">
      <c r="A114" s="25"/>
      <c r="B114" s="23"/>
      <c r="C114" s="70"/>
      <c r="D114" s="13">
        <v>2022</v>
      </c>
      <c r="E114" s="12">
        <v>0</v>
      </c>
      <c r="F114" s="12">
        <v>0</v>
      </c>
      <c r="G114" s="12">
        <v>0</v>
      </c>
    </row>
    <row r="115" spans="1:7" s="3" customFormat="1" ht="26.25" customHeight="1" x14ac:dyDescent="0.3">
      <c r="A115" s="25"/>
      <c r="B115" s="23"/>
      <c r="C115" s="70"/>
      <c r="D115" s="13">
        <v>2023</v>
      </c>
      <c r="E115" s="12">
        <v>0</v>
      </c>
      <c r="F115" s="12">
        <v>0</v>
      </c>
      <c r="G115" s="12">
        <v>0</v>
      </c>
    </row>
    <row r="116" spans="1:7" s="3" customFormat="1" ht="26.25" customHeight="1" x14ac:dyDescent="0.3">
      <c r="A116" s="25"/>
      <c r="B116" s="23"/>
      <c r="C116" s="70"/>
      <c r="D116" s="13">
        <v>2024</v>
      </c>
      <c r="E116" s="12">
        <v>0</v>
      </c>
      <c r="F116" s="12">
        <v>0</v>
      </c>
      <c r="G116" s="12">
        <v>0</v>
      </c>
    </row>
    <row r="117" spans="1:7" s="3" customFormat="1" ht="26.25" customHeight="1" x14ac:dyDescent="0.3">
      <c r="A117" s="25"/>
      <c r="B117" s="23"/>
      <c r="C117" s="69" t="s">
        <v>40</v>
      </c>
      <c r="D117" s="13" t="s">
        <v>23</v>
      </c>
      <c r="E117" s="12">
        <f>E118+E119+E120+E121+E122+E123</f>
        <v>0</v>
      </c>
      <c r="F117" s="12">
        <f t="shared" ref="F117:G117" si="19">F118+F119+F120+F121+F122+F123</f>
        <v>445815.59</v>
      </c>
      <c r="G117" s="12">
        <f t="shared" si="19"/>
        <v>49536.06</v>
      </c>
    </row>
    <row r="118" spans="1:7" s="3" customFormat="1" ht="26.25" customHeight="1" x14ac:dyDescent="0.3">
      <c r="A118" s="25"/>
      <c r="B118" s="23"/>
      <c r="C118" s="70"/>
      <c r="D118" s="13">
        <v>2019</v>
      </c>
      <c r="E118" s="12">
        <v>0</v>
      </c>
      <c r="F118" s="12">
        <v>0</v>
      </c>
      <c r="G118" s="12">
        <v>0</v>
      </c>
    </row>
    <row r="119" spans="1:7" s="3" customFormat="1" ht="26.25" customHeight="1" x14ac:dyDescent="0.3">
      <c r="A119" s="25"/>
      <c r="B119" s="23"/>
      <c r="C119" s="70"/>
      <c r="D119" s="13">
        <v>2020</v>
      </c>
      <c r="E119" s="12">
        <v>0</v>
      </c>
      <c r="F119" s="12">
        <v>445815.59</v>
      </c>
      <c r="G119" s="12">
        <v>49536.06</v>
      </c>
    </row>
    <row r="120" spans="1:7" s="3" customFormat="1" ht="26.25" customHeight="1" x14ac:dyDescent="0.3">
      <c r="A120" s="25"/>
      <c r="B120" s="23"/>
      <c r="C120" s="70"/>
      <c r="D120" s="13">
        <v>2021</v>
      </c>
      <c r="E120" s="12">
        <v>0</v>
      </c>
      <c r="F120" s="12">
        <v>0</v>
      </c>
      <c r="G120" s="12">
        <v>0</v>
      </c>
    </row>
    <row r="121" spans="1:7" s="3" customFormat="1" ht="26.25" customHeight="1" x14ac:dyDescent="0.3">
      <c r="A121" s="25"/>
      <c r="B121" s="23"/>
      <c r="C121" s="70"/>
      <c r="D121" s="13">
        <v>2022</v>
      </c>
      <c r="E121" s="12">
        <v>0</v>
      </c>
      <c r="F121" s="12">
        <v>0</v>
      </c>
      <c r="G121" s="12">
        <v>0</v>
      </c>
    </row>
    <row r="122" spans="1:7" s="3" customFormat="1" ht="26.25" customHeight="1" x14ac:dyDescent="0.3">
      <c r="A122" s="25"/>
      <c r="B122" s="23"/>
      <c r="C122" s="70"/>
      <c r="D122" s="13">
        <v>2023</v>
      </c>
      <c r="E122" s="12">
        <v>0</v>
      </c>
      <c r="F122" s="12">
        <v>0</v>
      </c>
      <c r="G122" s="12">
        <v>0</v>
      </c>
    </row>
    <row r="123" spans="1:7" s="3" customFormat="1" ht="26.25" customHeight="1" x14ac:dyDescent="0.3">
      <c r="A123" s="25"/>
      <c r="B123" s="23"/>
      <c r="C123" s="70"/>
      <c r="D123" s="13">
        <v>2024</v>
      </c>
      <c r="E123" s="12">
        <v>0</v>
      </c>
      <c r="F123" s="12">
        <v>0</v>
      </c>
      <c r="G123" s="12">
        <v>0</v>
      </c>
    </row>
    <row r="124" spans="1:7" s="3" customFormat="1" ht="26.25" customHeight="1" x14ac:dyDescent="0.3">
      <c r="A124" s="25"/>
      <c r="B124" s="23"/>
      <c r="C124" s="69" t="s">
        <v>37</v>
      </c>
      <c r="D124" s="13" t="s">
        <v>23</v>
      </c>
      <c r="E124" s="12">
        <f>E125+E126+E127+E128+E129+E130</f>
        <v>0</v>
      </c>
      <c r="F124" s="12">
        <f t="shared" ref="F124:G124" si="20">F125+F126+F127+F128+F129+F130</f>
        <v>1092423.22</v>
      </c>
      <c r="G124" s="12">
        <f t="shared" si="20"/>
        <v>121382.78</v>
      </c>
    </row>
    <row r="125" spans="1:7" s="3" customFormat="1" ht="26.25" customHeight="1" x14ac:dyDescent="0.3">
      <c r="A125" s="25"/>
      <c r="B125" s="23"/>
      <c r="C125" s="70"/>
      <c r="D125" s="13">
        <v>2019</v>
      </c>
      <c r="E125" s="12">
        <v>0</v>
      </c>
      <c r="F125" s="12">
        <v>0</v>
      </c>
      <c r="G125" s="12">
        <v>0</v>
      </c>
    </row>
    <row r="126" spans="1:7" s="3" customFormat="1" ht="26.25" customHeight="1" x14ac:dyDescent="0.3">
      <c r="A126" s="25"/>
      <c r="B126" s="23"/>
      <c r="C126" s="70"/>
      <c r="D126" s="13">
        <v>2020</v>
      </c>
      <c r="E126" s="12">
        <v>0</v>
      </c>
      <c r="F126" s="12">
        <v>1092423.22</v>
      </c>
      <c r="G126" s="12">
        <v>121382.78</v>
      </c>
    </row>
    <row r="127" spans="1:7" s="3" customFormat="1" ht="26.25" customHeight="1" x14ac:dyDescent="0.3">
      <c r="A127" s="25"/>
      <c r="B127" s="23"/>
      <c r="C127" s="70"/>
      <c r="D127" s="13">
        <v>2021</v>
      </c>
      <c r="E127" s="12">
        <v>0</v>
      </c>
      <c r="F127" s="12">
        <v>0</v>
      </c>
      <c r="G127" s="12">
        <v>0</v>
      </c>
    </row>
    <row r="128" spans="1:7" s="3" customFormat="1" ht="26.25" customHeight="1" x14ac:dyDescent="0.3">
      <c r="A128" s="25"/>
      <c r="B128" s="23"/>
      <c r="C128" s="70"/>
      <c r="D128" s="13">
        <v>2022</v>
      </c>
      <c r="E128" s="12">
        <v>0</v>
      </c>
      <c r="F128" s="12">
        <v>0</v>
      </c>
      <c r="G128" s="12">
        <v>0</v>
      </c>
    </row>
    <row r="129" spans="1:8" s="3" customFormat="1" ht="26.25" customHeight="1" x14ac:dyDescent="0.3">
      <c r="A129" s="25"/>
      <c r="B129" s="23"/>
      <c r="C129" s="70"/>
      <c r="D129" s="13">
        <v>2023</v>
      </c>
      <c r="E129" s="12">
        <v>0</v>
      </c>
      <c r="F129" s="12">
        <v>0</v>
      </c>
      <c r="G129" s="12">
        <v>0</v>
      </c>
    </row>
    <row r="130" spans="1:8" s="3" customFormat="1" ht="26.25" customHeight="1" x14ac:dyDescent="0.3">
      <c r="A130" s="25"/>
      <c r="B130" s="23"/>
      <c r="C130" s="70"/>
      <c r="D130" s="13">
        <v>2024</v>
      </c>
      <c r="E130" s="12">
        <v>0</v>
      </c>
      <c r="F130" s="12">
        <v>0</v>
      </c>
      <c r="G130" s="12">
        <v>0</v>
      </c>
    </row>
    <row r="131" spans="1:8" s="3" customFormat="1" ht="26.25" customHeight="1" x14ac:dyDescent="0.3">
      <c r="A131" s="80" t="s">
        <v>3</v>
      </c>
      <c r="B131" s="30"/>
      <c r="C131" s="81"/>
      <c r="D131" s="13" t="s">
        <v>23</v>
      </c>
      <c r="E131" s="12">
        <f>E132+E133+E134+E135+E136+E137</f>
        <v>0</v>
      </c>
      <c r="F131" s="12">
        <f>F132+F133+F134+F135+F136+F137</f>
        <v>24248393.93</v>
      </c>
      <c r="G131" s="12">
        <f t="shared" ref="G131" si="21">G132+G133+G134+G135+G136+G137</f>
        <v>3171566.1399999997</v>
      </c>
      <c r="H131" s="10"/>
    </row>
    <row r="132" spans="1:8" s="3" customFormat="1" ht="26.25" customHeight="1" x14ac:dyDescent="0.3">
      <c r="A132" s="32"/>
      <c r="B132" s="32"/>
      <c r="C132" s="82"/>
      <c r="D132" s="13">
        <v>2019</v>
      </c>
      <c r="E132" s="12">
        <f>E83+E76+E69+E55</f>
        <v>0</v>
      </c>
      <c r="F132" s="12">
        <f>F83+F76+F69+F55</f>
        <v>9248393.9300000016</v>
      </c>
      <c r="G132" s="12">
        <f>G83+G76+G69+G55</f>
        <v>1504866.14</v>
      </c>
      <c r="H132" s="10"/>
    </row>
    <row r="133" spans="1:8" s="3" customFormat="1" ht="26.25" customHeight="1" x14ac:dyDescent="0.3">
      <c r="A133" s="32"/>
      <c r="B133" s="32"/>
      <c r="C133" s="82"/>
      <c r="D133" s="13">
        <v>2020</v>
      </c>
      <c r="E133" s="26">
        <f>E98+E91</f>
        <v>0</v>
      </c>
      <c r="F133" s="26">
        <f>F126+F119+F112+F105+F98+F91+F63</f>
        <v>15000000</v>
      </c>
      <c r="G133" s="26">
        <f>G126+G119+G112+G105+G98+G91+G63</f>
        <v>1666700</v>
      </c>
      <c r="H133" s="10"/>
    </row>
    <row r="134" spans="1:8" s="3" customFormat="1" ht="26.25" customHeight="1" x14ac:dyDescent="0.3">
      <c r="A134" s="32"/>
      <c r="B134" s="32"/>
      <c r="C134" s="82"/>
      <c r="D134" s="13">
        <v>2021</v>
      </c>
      <c r="E134" s="12">
        <f t="shared" ref="E134:G134" si="22">E85+E78+E71+E57</f>
        <v>0</v>
      </c>
      <c r="F134" s="12">
        <f t="shared" si="22"/>
        <v>0</v>
      </c>
      <c r="G134" s="12">
        <f t="shared" si="22"/>
        <v>0</v>
      </c>
      <c r="H134" s="10"/>
    </row>
    <row r="135" spans="1:8" s="3" customFormat="1" ht="26.25" customHeight="1" x14ac:dyDescent="0.3">
      <c r="A135" s="32"/>
      <c r="B135" s="32"/>
      <c r="C135" s="82"/>
      <c r="D135" s="13">
        <v>2022</v>
      </c>
      <c r="E135" s="12">
        <f t="shared" ref="E135:G135" si="23">E86+E79+E72+E58</f>
        <v>0</v>
      </c>
      <c r="F135" s="12">
        <f t="shared" si="23"/>
        <v>0</v>
      </c>
      <c r="G135" s="12">
        <f t="shared" si="23"/>
        <v>0</v>
      </c>
      <c r="H135" s="10"/>
    </row>
    <row r="136" spans="1:8" s="3" customFormat="1" ht="26.25" customHeight="1" x14ac:dyDescent="0.3">
      <c r="A136" s="32"/>
      <c r="B136" s="32"/>
      <c r="C136" s="82"/>
      <c r="D136" s="13">
        <v>2023</v>
      </c>
      <c r="E136" s="12">
        <f t="shared" ref="E136:G136" si="24">E87+E80+E73+E59</f>
        <v>0</v>
      </c>
      <c r="F136" s="12">
        <f t="shared" si="24"/>
        <v>0</v>
      </c>
      <c r="G136" s="12">
        <f t="shared" si="24"/>
        <v>0</v>
      </c>
      <c r="H136" s="10"/>
    </row>
    <row r="137" spans="1:8" s="3" customFormat="1" ht="23.25" customHeight="1" x14ac:dyDescent="0.3">
      <c r="A137" s="34"/>
      <c r="B137" s="34"/>
      <c r="C137" s="83"/>
      <c r="D137" s="13">
        <v>2024</v>
      </c>
      <c r="E137" s="12">
        <f t="shared" ref="E137:G137" si="25">E88+E81+E74+E60</f>
        <v>0</v>
      </c>
      <c r="F137" s="12">
        <f t="shared" si="25"/>
        <v>0</v>
      </c>
      <c r="G137" s="12">
        <f t="shared" si="25"/>
        <v>0</v>
      </c>
      <c r="H137" s="4"/>
    </row>
    <row r="138" spans="1:8" s="3" customFormat="1" ht="23.25" customHeight="1" x14ac:dyDescent="0.3">
      <c r="A138" s="29" t="s">
        <v>32</v>
      </c>
      <c r="B138" s="80"/>
      <c r="C138" s="84"/>
      <c r="D138" s="13" t="s">
        <v>23</v>
      </c>
      <c r="E138" s="12">
        <f>E139+E140+E141+E142+E143+E144</f>
        <v>454918800</v>
      </c>
      <c r="F138" s="12">
        <f t="shared" ref="F138:G138" si="26">F139+F140+F141+F142+F143+F144</f>
        <v>101307107.83</v>
      </c>
      <c r="G138" s="12">
        <f t="shared" si="26"/>
        <v>174135046.69</v>
      </c>
      <c r="H138" s="10"/>
    </row>
    <row r="139" spans="1:8" s="3" customFormat="1" ht="23.25" customHeight="1" x14ac:dyDescent="0.3">
      <c r="A139" s="85"/>
      <c r="B139" s="86"/>
      <c r="C139" s="87"/>
      <c r="D139" s="13">
        <v>2019</v>
      </c>
      <c r="E139" s="12">
        <f>E18+E33+E40+E55</f>
        <v>56918800</v>
      </c>
      <c r="F139" s="12">
        <f>F18+F33+F40+F55</f>
        <v>97857307.829999998</v>
      </c>
      <c r="G139" s="12">
        <f>G18+G33+G40+G55</f>
        <v>23327642.09</v>
      </c>
      <c r="H139" s="10"/>
    </row>
    <row r="140" spans="1:8" s="3" customFormat="1" ht="23.25" customHeight="1" x14ac:dyDescent="0.3">
      <c r="A140" s="85"/>
      <c r="B140" s="86"/>
      <c r="C140" s="87"/>
      <c r="D140" s="13">
        <v>2020</v>
      </c>
      <c r="E140" s="12">
        <f t="shared" ref="E140:G140" si="27">E19+E34+E41+E56</f>
        <v>198000000</v>
      </c>
      <c r="F140" s="12">
        <f t="shared" si="27"/>
        <v>3449800</v>
      </c>
      <c r="G140" s="12">
        <f t="shared" si="27"/>
        <v>30101710.299999997</v>
      </c>
      <c r="H140" s="10"/>
    </row>
    <row r="141" spans="1:8" s="3" customFormat="1" ht="23.25" customHeight="1" x14ac:dyDescent="0.3">
      <c r="A141" s="85"/>
      <c r="B141" s="86"/>
      <c r="C141" s="87"/>
      <c r="D141" s="13">
        <v>2021</v>
      </c>
      <c r="E141" s="12">
        <f t="shared" ref="E141:G141" si="28">E20+E35+E42+E57</f>
        <v>200000000</v>
      </c>
      <c r="F141" s="12">
        <f t="shared" si="28"/>
        <v>0</v>
      </c>
      <c r="G141" s="12">
        <f t="shared" si="28"/>
        <v>30400563.399999999</v>
      </c>
      <c r="H141" s="10"/>
    </row>
    <row r="142" spans="1:8" s="3" customFormat="1" ht="23.25" customHeight="1" x14ac:dyDescent="0.3">
      <c r="A142" s="85"/>
      <c r="B142" s="86"/>
      <c r="C142" s="87"/>
      <c r="D142" s="13">
        <v>2022</v>
      </c>
      <c r="E142" s="12">
        <f t="shared" ref="E142:G142" si="29">E21+E36+E43+E58</f>
        <v>0</v>
      </c>
      <c r="F142" s="12">
        <f t="shared" si="29"/>
        <v>0</v>
      </c>
      <c r="G142" s="12">
        <f t="shared" si="29"/>
        <v>30101710.299999997</v>
      </c>
      <c r="H142" s="10"/>
    </row>
    <row r="143" spans="1:8" s="3" customFormat="1" ht="23.25" customHeight="1" x14ac:dyDescent="0.3">
      <c r="A143" s="85"/>
      <c r="B143" s="86"/>
      <c r="C143" s="87"/>
      <c r="D143" s="13">
        <v>2023</v>
      </c>
      <c r="E143" s="12">
        <f t="shared" ref="E143:G143" si="30">E22+E37+E44+E59</f>
        <v>0</v>
      </c>
      <c r="F143" s="12">
        <f t="shared" si="30"/>
        <v>0</v>
      </c>
      <c r="G143" s="12">
        <f t="shared" si="30"/>
        <v>30101710.299999997</v>
      </c>
      <c r="H143" s="10"/>
    </row>
    <row r="144" spans="1:8" s="3" customFormat="1" ht="23.25" customHeight="1" x14ac:dyDescent="0.3">
      <c r="A144" s="88"/>
      <c r="B144" s="89"/>
      <c r="C144" s="90"/>
      <c r="D144" s="13">
        <v>2024</v>
      </c>
      <c r="E144" s="12">
        <f t="shared" ref="E144:G144" si="31">E23+E38+E45+E60</f>
        <v>0</v>
      </c>
      <c r="F144" s="12">
        <f t="shared" si="31"/>
        <v>0</v>
      </c>
      <c r="G144" s="12">
        <f t="shared" si="31"/>
        <v>30101710.299999997</v>
      </c>
      <c r="H144" s="10"/>
    </row>
    <row r="145" spans="1:8" ht="21" customHeight="1" x14ac:dyDescent="0.3">
      <c r="A145" s="91" t="s">
        <v>31</v>
      </c>
      <c r="B145" s="91"/>
      <c r="C145" s="91"/>
      <c r="D145" s="13" t="s">
        <v>23</v>
      </c>
      <c r="E145" s="20">
        <f>E146+E147+E148+E149+E150+E151</f>
        <v>0</v>
      </c>
      <c r="F145" s="20">
        <f>F146+F147+F148+F149+F150+F151</f>
        <v>23916486.100000001</v>
      </c>
      <c r="G145" s="20">
        <f t="shared" ref="G145" si="32">G146+G147+G148+G149+G150+G151</f>
        <v>2999048.9</v>
      </c>
    </row>
    <row r="146" spans="1:8" ht="21" customHeight="1" x14ac:dyDescent="0.3">
      <c r="A146" s="92"/>
      <c r="B146" s="92"/>
      <c r="C146" s="92"/>
      <c r="D146" s="13">
        <v>2019</v>
      </c>
      <c r="E146" s="12">
        <f>E69+E76+E83</f>
        <v>0</v>
      </c>
      <c r="F146" s="12">
        <f>F69+F76+F83</f>
        <v>8916486.0999999996</v>
      </c>
      <c r="G146" s="12">
        <f t="shared" ref="G146" si="33">G69+G76+G83</f>
        <v>1332348.8999999999</v>
      </c>
    </row>
    <row r="147" spans="1:8" ht="21" customHeight="1" x14ac:dyDescent="0.3">
      <c r="A147" s="92"/>
      <c r="B147" s="92"/>
      <c r="C147" s="92"/>
      <c r="D147" s="13">
        <v>2020</v>
      </c>
      <c r="E147" s="12">
        <f>E70+E77+E84</f>
        <v>0</v>
      </c>
      <c r="F147" s="26">
        <f>F133</f>
        <v>15000000</v>
      </c>
      <c r="G147" s="26">
        <f>G133</f>
        <v>1666700</v>
      </c>
    </row>
    <row r="148" spans="1:8" ht="22.5" customHeight="1" x14ac:dyDescent="0.3">
      <c r="A148" s="92"/>
      <c r="B148" s="92"/>
      <c r="C148" s="92"/>
      <c r="D148" s="13">
        <v>2021</v>
      </c>
      <c r="E148" s="12">
        <f>E71+E78+E85</f>
        <v>0</v>
      </c>
      <c r="F148" s="12">
        <f>F71+F78+F85</f>
        <v>0</v>
      </c>
      <c r="G148" s="12">
        <f>G71+G78+G85</f>
        <v>0</v>
      </c>
    </row>
    <row r="149" spans="1:8" ht="20.25" customHeight="1" x14ac:dyDescent="0.3">
      <c r="A149" s="92"/>
      <c r="B149" s="92"/>
      <c r="C149" s="92"/>
      <c r="D149" s="13">
        <v>2022</v>
      </c>
      <c r="E149" s="12">
        <f>E72+E79+E86</f>
        <v>0</v>
      </c>
      <c r="F149" s="12">
        <f t="shared" ref="F149:G149" si="34">F72+F79+F86</f>
        <v>0</v>
      </c>
      <c r="G149" s="12">
        <f t="shared" si="34"/>
        <v>0</v>
      </c>
    </row>
    <row r="150" spans="1:8" ht="20.25" customHeight="1" x14ac:dyDescent="0.3">
      <c r="A150" s="92"/>
      <c r="B150" s="92"/>
      <c r="C150" s="92"/>
      <c r="D150" s="13">
        <v>2023</v>
      </c>
      <c r="E150" s="12">
        <f>E73+E80+E87</f>
        <v>0</v>
      </c>
      <c r="F150" s="12">
        <f>F73+F80+F87</f>
        <v>0</v>
      </c>
      <c r="G150" s="12">
        <f>G73+G80+G87</f>
        <v>0</v>
      </c>
    </row>
    <row r="151" spans="1:8" ht="21.75" customHeight="1" x14ac:dyDescent="0.3">
      <c r="A151" s="92"/>
      <c r="B151" s="92"/>
      <c r="C151" s="92"/>
      <c r="D151" s="13">
        <v>2024</v>
      </c>
      <c r="E151" s="12">
        <f>E74+E81+E88</f>
        <v>0</v>
      </c>
      <c r="F151" s="12">
        <f>F74+F81+F88</f>
        <v>0</v>
      </c>
      <c r="G151" s="12">
        <f>G74+G81+G88</f>
        <v>0</v>
      </c>
    </row>
    <row r="152" spans="1:8" ht="23.25" customHeight="1" x14ac:dyDescent="0.3">
      <c r="A152" s="79" t="s">
        <v>3</v>
      </c>
      <c r="B152" s="79"/>
      <c r="C152" s="79"/>
      <c r="D152" s="19" t="s">
        <v>23</v>
      </c>
      <c r="E152" s="15">
        <f>SUM(E153:E158)</f>
        <v>454918800</v>
      </c>
      <c r="F152" s="15">
        <f>SUM(F153:F158)</f>
        <v>125223593.92999999</v>
      </c>
      <c r="G152" s="15">
        <f>SUM(G153:G158)</f>
        <v>177134095.58999997</v>
      </c>
    </row>
    <row r="153" spans="1:8" ht="22.5" customHeight="1" x14ac:dyDescent="0.3">
      <c r="A153" s="79"/>
      <c r="B153" s="79"/>
      <c r="C153" s="79"/>
      <c r="D153" s="19">
        <v>2019</v>
      </c>
      <c r="E153" s="15">
        <f>E139+E146</f>
        <v>56918800</v>
      </c>
      <c r="F153" s="15">
        <f t="shared" ref="F153:G153" si="35">F139+F146</f>
        <v>106773793.92999999</v>
      </c>
      <c r="G153" s="15">
        <f t="shared" si="35"/>
        <v>24659990.989999998</v>
      </c>
      <c r="H153" s="5"/>
    </row>
    <row r="154" spans="1:8" ht="19.5" customHeight="1" x14ac:dyDescent="0.3">
      <c r="A154" s="79"/>
      <c r="B154" s="79"/>
      <c r="C154" s="79"/>
      <c r="D154" s="19">
        <v>2020</v>
      </c>
      <c r="E154" s="15">
        <f t="shared" ref="E154:G154" si="36">E140+E147</f>
        <v>198000000</v>
      </c>
      <c r="F154" s="15">
        <f>F140+F147</f>
        <v>18449800</v>
      </c>
      <c r="G154" s="15">
        <f t="shared" si="36"/>
        <v>31768410.299999997</v>
      </c>
    </row>
    <row r="155" spans="1:8" ht="19.5" customHeight="1" x14ac:dyDescent="0.3">
      <c r="A155" s="79"/>
      <c r="B155" s="79"/>
      <c r="C155" s="79"/>
      <c r="D155" s="19">
        <v>2021</v>
      </c>
      <c r="E155" s="15">
        <f t="shared" ref="E155:G155" si="37">E141+E148</f>
        <v>200000000</v>
      </c>
      <c r="F155" s="15">
        <f t="shared" si="37"/>
        <v>0</v>
      </c>
      <c r="G155" s="15">
        <f t="shared" si="37"/>
        <v>30400563.399999999</v>
      </c>
    </row>
    <row r="156" spans="1:8" ht="19.5" customHeight="1" x14ac:dyDescent="0.3">
      <c r="A156" s="79"/>
      <c r="B156" s="79"/>
      <c r="C156" s="79"/>
      <c r="D156" s="19">
        <v>2022</v>
      </c>
      <c r="E156" s="15">
        <f t="shared" ref="E156:G156" si="38">E142+E149</f>
        <v>0</v>
      </c>
      <c r="F156" s="15">
        <f t="shared" si="38"/>
        <v>0</v>
      </c>
      <c r="G156" s="15">
        <f t="shared" si="38"/>
        <v>30101710.299999997</v>
      </c>
    </row>
    <row r="157" spans="1:8" ht="20.25" customHeight="1" x14ac:dyDescent="0.3">
      <c r="A157" s="79"/>
      <c r="B157" s="79"/>
      <c r="C157" s="79"/>
      <c r="D157" s="19">
        <v>2023</v>
      </c>
      <c r="E157" s="15">
        <f t="shared" ref="E157:G157" si="39">E143+E150</f>
        <v>0</v>
      </c>
      <c r="F157" s="15">
        <f t="shared" si="39"/>
        <v>0</v>
      </c>
      <c r="G157" s="15">
        <f t="shared" si="39"/>
        <v>30101710.299999997</v>
      </c>
    </row>
    <row r="158" spans="1:8" ht="21.75" customHeight="1" x14ac:dyDescent="0.3">
      <c r="A158" s="79"/>
      <c r="B158" s="79"/>
      <c r="C158" s="79"/>
      <c r="D158" s="19">
        <v>2024</v>
      </c>
      <c r="E158" s="15">
        <f t="shared" ref="E158:G158" si="40">E144+E151</f>
        <v>0</v>
      </c>
      <c r="F158" s="15">
        <f t="shared" si="40"/>
        <v>0</v>
      </c>
      <c r="G158" s="15">
        <f t="shared" si="40"/>
        <v>30101710.299999997</v>
      </c>
      <c r="H158" s="10" t="s">
        <v>13</v>
      </c>
    </row>
    <row r="159" spans="1:8" x14ac:dyDescent="0.3">
      <c r="A159" s="16"/>
      <c r="B159" s="16"/>
      <c r="C159" s="16"/>
      <c r="D159" s="17"/>
      <c r="E159" s="18"/>
      <c r="F159" s="18"/>
      <c r="G159" s="18"/>
    </row>
    <row r="160" spans="1:8" x14ac:dyDescent="0.3">
      <c r="A160" s="14"/>
      <c r="B160" s="14"/>
      <c r="C160" s="14"/>
    </row>
    <row r="161" spans="1:7" ht="17.399999999999999" x14ac:dyDescent="0.3">
      <c r="A161" s="74" t="s">
        <v>20</v>
      </c>
      <c r="B161" s="74"/>
      <c r="C161" s="74"/>
      <c r="D161" s="2"/>
      <c r="E161" s="75" t="s">
        <v>21</v>
      </c>
      <c r="F161" s="76"/>
      <c r="G161" s="76"/>
    </row>
  </sheetData>
  <mergeCells count="35">
    <mergeCell ref="A161:C161"/>
    <mergeCell ref="E161:G161"/>
    <mergeCell ref="C68:C74"/>
    <mergeCell ref="C75:C81"/>
    <mergeCell ref="C82:C88"/>
    <mergeCell ref="A152:C158"/>
    <mergeCell ref="A131:C137"/>
    <mergeCell ref="A138:C144"/>
    <mergeCell ref="A145:C151"/>
    <mergeCell ref="C89:C95"/>
    <mergeCell ref="C96:C102"/>
    <mergeCell ref="C103:C109"/>
    <mergeCell ref="C110:C116"/>
    <mergeCell ref="A17:A23"/>
    <mergeCell ref="C32:C38"/>
    <mergeCell ref="A24:C30"/>
    <mergeCell ref="C117:C123"/>
    <mergeCell ref="C124:C130"/>
    <mergeCell ref="C61:C67"/>
    <mergeCell ref="E4:G4"/>
    <mergeCell ref="A46:C52"/>
    <mergeCell ref="C54:C60"/>
    <mergeCell ref="A13:G13"/>
    <mergeCell ref="B16:G16"/>
    <mergeCell ref="A11:G11"/>
    <mergeCell ref="A12:G12"/>
    <mergeCell ref="B31:G31"/>
    <mergeCell ref="B53:G53"/>
    <mergeCell ref="A54:A95"/>
    <mergeCell ref="B54:B95"/>
    <mergeCell ref="C17:C23"/>
    <mergeCell ref="B17:B23"/>
    <mergeCell ref="C39:C45"/>
    <mergeCell ref="A32:A45"/>
    <mergeCell ref="B32:B45"/>
  </mergeCells>
  <pageMargins left="0.33" right="0.11811023622047245" top="0.41" bottom="0.33" header="0.34" footer="0.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2020-02-26T08:09:38Z</cp:lastPrinted>
  <dcterms:created xsi:type="dcterms:W3CDTF">2019-08-27T06:02:36Z</dcterms:created>
  <dcterms:modified xsi:type="dcterms:W3CDTF">2020-03-04T02:27:53Z</dcterms:modified>
</cp:coreProperties>
</file>