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Оф.усолье 2020\1 - январь 2020\3070_18.12.2019+\"/>
    </mc:Choice>
  </mc:AlternateContent>
  <bookViews>
    <workbookView xWindow="0" yWindow="0" windowWidth="28800" windowHeight="11625"/>
  </bookViews>
  <sheets>
    <sheet name="Лист1" sheetId="1" r:id="rId1"/>
  </sheets>
  <definedNames>
    <definedName name="_xlnm.Print_Area" localSheetId="0">Лист1!$A$1:$H$114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5" i="1" l="1"/>
  <c r="F105" i="1"/>
  <c r="G105" i="1"/>
  <c r="E106" i="1"/>
  <c r="F106" i="1"/>
  <c r="G106" i="1"/>
  <c r="E107" i="1"/>
  <c r="F107" i="1"/>
  <c r="G107" i="1"/>
  <c r="E108" i="1"/>
  <c r="F108" i="1"/>
  <c r="G108" i="1"/>
  <c r="E109" i="1"/>
  <c r="F109" i="1"/>
  <c r="G109" i="1"/>
  <c r="F104" i="1"/>
  <c r="G104" i="1"/>
  <c r="E104" i="1"/>
  <c r="E97" i="1"/>
  <c r="E91" i="1"/>
  <c r="F91" i="1"/>
  <c r="G91" i="1"/>
  <c r="E92" i="1"/>
  <c r="F92" i="1"/>
  <c r="G92" i="1"/>
  <c r="E93" i="1"/>
  <c r="F93" i="1"/>
  <c r="G93" i="1"/>
  <c r="E94" i="1"/>
  <c r="F94" i="1"/>
  <c r="G94" i="1"/>
  <c r="E95" i="1"/>
  <c r="F95" i="1"/>
  <c r="G95" i="1"/>
  <c r="G90" i="1"/>
  <c r="E90" i="1"/>
  <c r="F90" i="1"/>
  <c r="E84" i="1"/>
  <c r="F84" i="1"/>
  <c r="G84" i="1"/>
  <c r="E85" i="1"/>
  <c r="F85" i="1"/>
  <c r="G85" i="1"/>
  <c r="E86" i="1"/>
  <c r="F86" i="1"/>
  <c r="G86" i="1"/>
  <c r="E87" i="1"/>
  <c r="F87" i="1"/>
  <c r="G87" i="1"/>
  <c r="E88" i="1"/>
  <c r="F88" i="1"/>
  <c r="G88" i="1"/>
  <c r="F83" i="1"/>
  <c r="G83" i="1"/>
  <c r="E83" i="1"/>
  <c r="G75" i="1"/>
  <c r="F75" i="1"/>
  <c r="E75" i="1"/>
  <c r="G68" i="1"/>
  <c r="F68" i="1"/>
  <c r="E68" i="1"/>
  <c r="G61" i="1"/>
  <c r="F61" i="1"/>
  <c r="E61" i="1"/>
  <c r="F54" i="1"/>
  <c r="G54" i="1"/>
  <c r="E54" i="1"/>
  <c r="G46" i="1"/>
  <c r="F46" i="1"/>
  <c r="E46" i="1"/>
  <c r="E39" i="1"/>
  <c r="E48" i="1"/>
  <c r="F48" i="1"/>
  <c r="G48" i="1"/>
  <c r="E49" i="1"/>
  <c r="F49" i="1"/>
  <c r="G49" i="1"/>
  <c r="E50" i="1"/>
  <c r="F50" i="1"/>
  <c r="G50" i="1"/>
  <c r="E51" i="1"/>
  <c r="F51" i="1"/>
  <c r="G51" i="1"/>
  <c r="E52" i="1"/>
  <c r="F52" i="1"/>
  <c r="G52" i="1"/>
  <c r="F47" i="1"/>
  <c r="G47" i="1"/>
  <c r="E47" i="1"/>
  <c r="F39" i="1"/>
  <c r="G39" i="1"/>
  <c r="F99" i="1" l="1"/>
  <c r="G99" i="1"/>
  <c r="F100" i="1"/>
  <c r="G100" i="1"/>
  <c r="F101" i="1"/>
  <c r="G101" i="1"/>
  <c r="F102" i="1"/>
  <c r="G102" i="1"/>
  <c r="F98" i="1"/>
  <c r="G98" i="1"/>
  <c r="E100" i="1"/>
  <c r="E98" i="1"/>
  <c r="E99" i="1"/>
  <c r="E101" i="1"/>
  <c r="E102" i="1"/>
  <c r="F97" i="1"/>
  <c r="F89" i="1"/>
  <c r="G32" i="1"/>
  <c r="E32" i="1"/>
  <c r="F32" i="1"/>
  <c r="E17" i="1"/>
  <c r="G27" i="1"/>
  <c r="G28" i="1"/>
  <c r="G29" i="1"/>
  <c r="G30" i="1"/>
  <c r="G26" i="1"/>
  <c r="F26" i="1"/>
  <c r="G25" i="1"/>
  <c r="F25" i="1"/>
  <c r="F17" i="1"/>
  <c r="G17" i="1"/>
  <c r="G97" i="1"/>
  <c r="G82" i="1"/>
  <c r="E82" i="1"/>
  <c r="G24" i="1" l="1"/>
  <c r="G89" i="1"/>
  <c r="F24" i="1"/>
  <c r="F96" i="1"/>
  <c r="E103" i="1"/>
  <c r="E89" i="1"/>
  <c r="G96" i="1"/>
  <c r="G103" i="1"/>
  <c r="E96" i="1"/>
  <c r="F82" i="1"/>
  <c r="F103" i="1" l="1"/>
</calcChain>
</file>

<file path=xl/sharedStrings.xml><?xml version="1.0" encoding="utf-8"?>
<sst xmlns="http://schemas.openxmlformats.org/spreadsheetml/2006/main" count="54" uniqueCount="38">
  <si>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</si>
  <si>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</si>
  <si>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</si>
  <si>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ВСЕГО:</t>
  </si>
  <si>
    <t>Федеральный бюджет</t>
  </si>
  <si>
    <t>Областной бюджет</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</si>
  <si>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</si>
  <si>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</si>
  <si>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</si>
  <si>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</si>
  <si>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«Реализация государственной политики в сфере строительства, дорожного хозяйства»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</si>
  <si>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</si>
  <si>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</si>
  <si>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</si>
  <si>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</si>
  <si>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3.9.1 "Ремонт автомобильных дорог в рамках реализации национального проекта «Безопасные и качественные автомобильные дороги»" Подпрограммы № 3 "Развитие дорожного хозяйства города Усолье-Сибирское" на 2019-2024 годы</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</si>
  <si>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</si>
  <si>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</si>
  <si>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</si>
  <si>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</si>
  <si>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</si>
  <si>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 xml:space="preserve">Мэр города     </t>
  </si>
  <si>
    <t>М.В. Торопкин</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</si>
  <si>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</si>
  <si>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</si>
  <si>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</si>
  <si>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Приложение 2</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</si>
  <si>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</si>
  <si>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</si>
  <si>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</si>
  <si>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</si>
  <si>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</si>
  <si>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</si>
  <si>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</si>
  <si>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</si>
  <si>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Местный бюджет (софинансирование)</t>
  </si>
  <si>
    <t>руб.</t>
  </si>
  <si>
    <t xml:space="preserve">     от 18.12.2019 № 3070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</si>
</sst>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0"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85">
    <xf numFmtId="0" fontId="0" fillId="0" borderId="0" xfId="0"/>
    <xf numFmtId="0" fontId="4" fillId="0" borderId="0" xfId="0" applyFont="1" applyFill="1" applyAlignment="1">
      <alignment horizontal="right" vertical="center"/>
    </xf>
    <xf numFmtId="0" fontId="6" fillId="0" borderId="0" xfId="0" applyFont="1" applyFill="1" applyBorder="1" applyAlignment="1">
      <alignment vertical="top" wrapText="1"/>
    </xf>
    <xf numFmtId="0" fontId="0" fillId="0" borderId="0" xfId="0" applyAlignment="1">
      <alignment vertical="top"/>
    </xf>
    <xf numFmtId="0" fontId="0" fillId="0" borderId="0" xfId="0" applyAlignment="1"/>
    <xf numFmtId="4" fontId="6" fillId="0" borderId="0" xfId="0" applyNumberFormat="1" applyFont="1" applyFill="1" applyBorder="1" applyAlignment="1">
      <alignment wrapText="1"/>
    </xf>
    <xf numFmtId="0" fontId="7" fillId="0" borderId="0" xfId="0" applyFont="1" applyFill="1" applyAlignment="1">
      <alignment horizontal="right"/>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9" fillId="0" borderId="0" xfId="0" applyFont="1" applyBorder="1" applyAlignment="1">
      <alignment horizontal="center" vertical="center"/>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9" fillId="0" borderId="0" xfId="0" applyFont="1" applyAlignment="1">
      <alignment horizontal="right"/>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0" fontId="9" fillId="0" borderId="10" xfId="0" applyFont="1" applyBorder="1" applyAlignment="1">
      <alignment horizontal="center" vertical="center" wrapText="1"/>
    </xf>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1" fillId="0" borderId="15" xfId="0" applyFont="1" applyBorder="1" applyAlignment="1">
      <alignment vertical="top" wrapText="1"/>
    </xf>
    <xf numFmtId="0" fontId="0" fillId="0" borderId="15" xfId="0" applyBorder="1" applyAlignment="1">
      <alignment wrapText="1"/>
    </xf>
    <xf numFmtId="0" fontId="1" fillId="0" borderId="0" xfId="0" applyFont="1" applyAlignment="1">
      <alignment horizontal="center" vertical="top" wrapText="1"/>
    </xf>
    <xf numFmtId="0" fontId="3" fillId="0" borderId="1" xfId="0" applyFont="1" applyBorder="1" applyAlignment="1">
      <alignment horizontal="center" vertical="center" wrapText="1"/>
    </xf>
    <xf numFmtId="0" fontId="1" fillId="0" borderId="6" xfId="0" applyFont="1" applyBorder="1" applyAlignment="1">
      <alignment vertical="center" wrapText="1"/>
    </xf>
    <xf numFmtId="0" fontId="0" fillId="0" borderId="7" xfId="0" applyBorder="1" applyAlignment="1">
      <alignment vertical="center" wrapText="1"/>
    </xf>
    <xf numFmtId="0" fontId="0" fillId="0" borderId="2" xfId="0" applyBorder="1" applyAlignment="1">
      <alignment vertical="center" wrapText="1"/>
    </xf>
    <xf numFmtId="0" fontId="1" fillId="0" borderId="11" xfId="0" applyFont="1" applyBorder="1" applyAlignment="1">
      <alignment horizontal="center" vertical="center" wrapText="1"/>
    </xf>
    <xf numFmtId="0" fontId="0" fillId="0" borderId="13" xfId="0" applyBorder="1" applyAlignment="1">
      <alignment horizontal="center" wrapText="1"/>
    </xf>
    <xf numFmtId="0" fontId="0" fillId="0" borderId="9" xfId="0" applyBorder="1" applyAlignment="1">
      <alignment horizontal="center" wrapText="1"/>
    </xf>
    <xf numFmtId="0" fontId="2" fillId="0" borderId="0" xfId="0" applyFont="1" applyAlignment="1">
      <alignment horizontal="center" vertical="top" wrapText="1"/>
    </xf>
    <xf numFmtId="0" fontId="8" fillId="0" borderId="0" xfId="0" applyFont="1" applyAlignment="1">
      <alignment horizontal="center" vertical="top" wrapText="1"/>
    </xf>
    <xf numFmtId="0" fontId="3" fillId="0" borderId="4" xfId="0" applyFont="1" applyBorder="1" applyAlignment="1">
      <alignment horizontal="center" vertical="center" wrapText="1"/>
    </xf>
    <xf numFmtId="0" fontId="0" fillId="0" borderId="5" xfId="0" applyBorder="1" applyAlignment="1">
      <alignment vertical="center" wrapText="1"/>
    </xf>
    <xf numFmtId="0" fontId="0" fillId="0" borderId="15" xfId="0" applyBorder="1" applyAlignment="1">
      <alignment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5" fillId="0" borderId="0" xfId="0" applyFont="1" applyAlignment="1">
      <alignment wrapText="1"/>
    </xf>
    <xf numFmtId="4" fontId="6" fillId="0" borderId="0" xfId="0" applyNumberFormat="1" applyFont="1" applyFill="1" applyBorder="1" applyAlignment="1">
      <alignment horizontal="left" wrapText="1"/>
    </xf>
    <xf numFmtId="0" fontId="0" fillId="0" borderId="0" xfId="0" applyAlignment="1">
      <alignment wrapText="1"/>
    </xf>
    <xf numFmtId="0" fontId="1"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1" fillId="0" borderId="7" xfId="0" applyFont="1" applyBorder="1" applyAlignment="1">
      <alignment horizontal="lef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1" fillId="0" borderId="1" xfId="0" applyFont="1" applyBorder="1" applyAlignment="1">
      <alignment vertical="top" wrapText="1"/>
    </xf>
    <xf numFmtId="0" fontId="0" fillId="0" borderId="1" xfId="0" applyBorder="1" applyAlignment="1">
      <alignment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vertical="center" wrapText="1"/>
    </xf>
    <xf numFmtId="0" fontId="9" fillId="0" borderId="13" xfId="0" applyFont="1" applyBorder="1" applyAlignment="1">
      <alignment vertical="center" wrapText="1"/>
    </xf>
    <xf numFmtId="0" fontId="9" fillId="0" borderId="9" xfId="0" applyFont="1" applyBorder="1" applyAlignment="1">
      <alignment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1" fillId="0" borderId="0" xfId="0" applyFont="1" applyFill="1" applyAlignment="1">
      <alignment horizontal="right"/>
    </xf>
    <xf numFmtId="0" fontId="0" fillId="0" borderId="0" xfId="0" applyAlignment="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3"/>
  <sheetViews>
    <sheetView tabSelected="1" view="pageBreakPreview" zoomScaleNormal="100" zoomScaleSheetLayoutView="100" workbookViewId="0">
      <selection activeCell="E4" sqref="E4:G4"/>
    </sheetView>
  </sheetViews>
  <sheetFormatPr defaultRowHeight="15" x14ac:dyDescent="0.25"/>
  <cols>
    <col min="1" max="1" width="5.7109375" customWidth="1"/>
    <col min="2" max="2" width="45.85546875" customWidth="1"/>
    <col min="3" max="3" width="30.42578125" customWidth="1"/>
    <col min="4" max="4" width="12.42578125" customWidth="1"/>
    <col min="5" max="5" width="13.28515625" customWidth="1"/>
    <col min="6" max="6" width="12" customWidth="1"/>
    <col min="7" max="7" width="14.7109375" customWidth="1"/>
    <col min="8" max="8" width="4.28515625" customWidth="1"/>
  </cols>
  <sheetData>
    <row r="1" spans="1:7" x14ac:dyDescent="0.25">
      <c r="E1" s="6"/>
      <c r="G1" s="7" t="s">
        <v>26</v>
      </c>
    </row>
    <row r="2" spans="1:7" x14ac:dyDescent="0.25">
      <c r="E2" s="6"/>
      <c r="G2" s="7" t="s">
        <v>27</v>
      </c>
    </row>
    <row r="3" spans="1:7" x14ac:dyDescent="0.25">
      <c r="E3" s="6"/>
      <c r="G3" s="7" t="s">
        <v>28</v>
      </c>
    </row>
    <row r="4" spans="1:7" x14ac:dyDescent="0.25">
      <c r="E4" s="83" t="s">
        <v>37</v>
      </c>
      <c r="F4" s="84"/>
      <c r="G4" s="84"/>
    </row>
    <row r="5" spans="1:7" x14ac:dyDescent="0.25">
      <c r="E5" s="6"/>
      <c r="F5" s="7"/>
    </row>
    <row r="6" spans="1:7" x14ac:dyDescent="0.25">
      <c r="E6" s="7"/>
      <c r="G6" s="7" t="s">
        <v>29</v>
      </c>
    </row>
    <row r="7" spans="1:7" x14ac:dyDescent="0.25">
      <c r="E7" s="7"/>
      <c r="G7" s="7" t="s">
        <v>30</v>
      </c>
    </row>
    <row r="8" spans="1:7" x14ac:dyDescent="0.25">
      <c r="E8" s="8"/>
      <c r="G8" s="8" t="s">
        <v>32</v>
      </c>
    </row>
    <row r="9" spans="1:7" x14ac:dyDescent="0.25">
      <c r="E9" s="7"/>
      <c r="G9" s="7" t="s">
        <v>31</v>
      </c>
    </row>
    <row r="10" spans="1:7" ht="12" customHeight="1" x14ac:dyDescent="0.25">
      <c r="G10" s="1"/>
    </row>
    <row r="11" spans="1:7" ht="42" customHeight="1" x14ac:dyDescent="0.25">
      <c r="A11" s="40" t="s">
        <v>7</v>
      </c>
      <c r="B11" s="40"/>
      <c r="C11" s="40"/>
      <c r="D11" s="40"/>
      <c r="E11" s="40"/>
      <c r="F11" s="40"/>
      <c r="G11" s="40"/>
    </row>
    <row r="12" spans="1:7" ht="21" customHeight="1" x14ac:dyDescent="0.25">
      <c r="A12" s="41" t="s">
        <v>13</v>
      </c>
      <c r="B12" s="41"/>
      <c r="C12" s="41"/>
      <c r="D12" s="41"/>
      <c r="E12" s="41"/>
      <c r="F12" s="41"/>
      <c r="G12" s="41"/>
    </row>
    <row r="13" spans="1:7" ht="13.5" customHeight="1" x14ac:dyDescent="0.25">
      <c r="A13" s="32" t="s">
        <v>25</v>
      </c>
      <c r="B13" s="32"/>
      <c r="C13" s="32"/>
      <c r="D13" s="32"/>
      <c r="E13" s="32"/>
      <c r="F13" s="32"/>
      <c r="G13" s="32"/>
    </row>
    <row r="14" spans="1:7" ht="12.75" customHeight="1" x14ac:dyDescent="0.25">
      <c r="G14" s="21" t="s">
        <v>36</v>
      </c>
    </row>
    <row r="15" spans="1:7" ht="50.25" customHeight="1" x14ac:dyDescent="0.25">
      <c r="A15" s="9" t="s">
        <v>0</v>
      </c>
      <c r="B15" s="9" t="s">
        <v>1</v>
      </c>
      <c r="C15" s="9" t="s">
        <v>2</v>
      </c>
      <c r="D15" s="9" t="s">
        <v>3</v>
      </c>
      <c r="E15" s="9" t="s">
        <v>4</v>
      </c>
      <c r="F15" s="9" t="s">
        <v>5</v>
      </c>
      <c r="G15" s="9" t="s">
        <v>35</v>
      </c>
    </row>
    <row r="16" spans="1:7" ht="31.5" customHeight="1" x14ac:dyDescent="0.25">
      <c r="A16" s="9">
        <v>1</v>
      </c>
      <c r="B16" s="33" t="s">
        <v>12</v>
      </c>
      <c r="C16" s="33"/>
      <c r="D16" s="33"/>
      <c r="E16" s="33"/>
      <c r="F16" s="33"/>
      <c r="G16" s="33"/>
    </row>
    <row r="17" spans="1:7" ht="23.25" customHeight="1" x14ac:dyDescent="0.25">
      <c r="A17" s="53">
        <v>1</v>
      </c>
      <c r="B17" s="50" t="s">
        <v>9</v>
      </c>
      <c r="C17" s="50" t="s">
        <v>16</v>
      </c>
      <c r="D17" s="9" t="s">
        <v>24</v>
      </c>
      <c r="E17" s="12">
        <f>E18+E19+E20+E21+E22+E23</f>
        <v>0</v>
      </c>
      <c r="F17" s="12">
        <f>F18+F19+F20+F21+F22+F23</f>
        <v>8526200</v>
      </c>
      <c r="G17" s="12">
        <f t="shared" ref="G17" si="0">G18+G19+G20+G21+G22+G23</f>
        <v>3413190.8499999996</v>
      </c>
    </row>
    <row r="18" spans="1:7" ht="22.5" customHeight="1" x14ac:dyDescent="0.25">
      <c r="A18" s="55"/>
      <c r="B18" s="35"/>
      <c r="C18" s="35"/>
      <c r="D18" s="9">
        <v>2019</v>
      </c>
      <c r="E18" s="12">
        <v>0</v>
      </c>
      <c r="F18" s="12">
        <v>5076400</v>
      </c>
      <c r="G18" s="12">
        <v>835673.85</v>
      </c>
    </row>
    <row r="19" spans="1:7" ht="22.5" customHeight="1" x14ac:dyDescent="0.25">
      <c r="A19" s="55"/>
      <c r="B19" s="35"/>
      <c r="C19" s="35"/>
      <c r="D19" s="9">
        <v>2020</v>
      </c>
      <c r="E19" s="12">
        <v>0</v>
      </c>
      <c r="F19" s="12">
        <v>3449800</v>
      </c>
      <c r="G19" s="12">
        <v>515503.4</v>
      </c>
    </row>
    <row r="20" spans="1:7" ht="22.5" customHeight="1" x14ac:dyDescent="0.25">
      <c r="A20" s="55"/>
      <c r="B20" s="35"/>
      <c r="C20" s="35"/>
      <c r="D20" s="9">
        <v>2021</v>
      </c>
      <c r="E20" s="12">
        <v>0</v>
      </c>
      <c r="F20" s="12">
        <v>0</v>
      </c>
      <c r="G20" s="12">
        <v>515503.4</v>
      </c>
    </row>
    <row r="21" spans="1:7" ht="22.5" customHeight="1" x14ac:dyDescent="0.25">
      <c r="A21" s="55"/>
      <c r="B21" s="35"/>
      <c r="C21" s="35"/>
      <c r="D21" s="9">
        <v>2022</v>
      </c>
      <c r="E21" s="12">
        <v>0</v>
      </c>
      <c r="F21" s="12">
        <v>0</v>
      </c>
      <c r="G21" s="12">
        <v>515503.4</v>
      </c>
    </row>
    <row r="22" spans="1:7" ht="22.5" customHeight="1" x14ac:dyDescent="0.25">
      <c r="A22" s="55"/>
      <c r="B22" s="35"/>
      <c r="C22" s="35"/>
      <c r="D22" s="9">
        <v>2023</v>
      </c>
      <c r="E22" s="12">
        <v>0</v>
      </c>
      <c r="F22" s="12">
        <v>0</v>
      </c>
      <c r="G22" s="12">
        <v>515503.4</v>
      </c>
    </row>
    <row r="23" spans="1:7" ht="24.75" customHeight="1" x14ac:dyDescent="0.25">
      <c r="A23" s="56"/>
      <c r="B23" s="36"/>
      <c r="C23" s="36"/>
      <c r="D23" s="9">
        <v>2024</v>
      </c>
      <c r="E23" s="12">
        <v>0</v>
      </c>
      <c r="F23" s="12">
        <v>0</v>
      </c>
      <c r="G23" s="12">
        <v>515503.4</v>
      </c>
    </row>
    <row r="24" spans="1:7" ht="23.25" customHeight="1" x14ac:dyDescent="0.25">
      <c r="A24" s="24" t="s">
        <v>3</v>
      </c>
      <c r="B24" s="63"/>
      <c r="C24" s="64"/>
      <c r="D24" s="9" t="s">
        <v>24</v>
      </c>
      <c r="E24" s="12">
        <v>0</v>
      </c>
      <c r="F24" s="12">
        <f>F25+F26+F27+F28+F29+F30</f>
        <v>8526200</v>
      </c>
      <c r="G24" s="12">
        <f>G25+G26+G27+G28+G29+G30</f>
        <v>3413190.8499999996</v>
      </c>
    </row>
    <row r="25" spans="1:7" ht="24" customHeight="1" x14ac:dyDescent="0.25">
      <c r="A25" s="65"/>
      <c r="B25" s="66"/>
      <c r="C25" s="67"/>
      <c r="D25" s="9">
        <v>2019</v>
      </c>
      <c r="E25" s="12">
        <v>0</v>
      </c>
      <c r="F25" s="12">
        <f>F18</f>
        <v>5076400</v>
      </c>
      <c r="G25" s="12">
        <f>G18</f>
        <v>835673.85</v>
      </c>
    </row>
    <row r="26" spans="1:7" ht="24" customHeight="1" x14ac:dyDescent="0.25">
      <c r="A26" s="65"/>
      <c r="B26" s="66"/>
      <c r="C26" s="67"/>
      <c r="D26" s="9">
        <v>2020</v>
      </c>
      <c r="E26" s="12">
        <v>0</v>
      </c>
      <c r="F26" s="12">
        <f>F19</f>
        <v>3449800</v>
      </c>
      <c r="G26" s="12">
        <f>G19</f>
        <v>515503.4</v>
      </c>
    </row>
    <row r="27" spans="1:7" ht="23.25" customHeight="1" x14ac:dyDescent="0.25">
      <c r="A27" s="65"/>
      <c r="B27" s="66"/>
      <c r="C27" s="67"/>
      <c r="D27" s="9">
        <v>2021</v>
      </c>
      <c r="E27" s="12">
        <v>0</v>
      </c>
      <c r="F27" s="12">
        <v>0</v>
      </c>
      <c r="G27" s="12">
        <f t="shared" ref="G27:G30" si="1">G20</f>
        <v>515503.4</v>
      </c>
    </row>
    <row r="28" spans="1:7" ht="24" customHeight="1" x14ac:dyDescent="0.25">
      <c r="A28" s="65"/>
      <c r="B28" s="66"/>
      <c r="C28" s="67"/>
      <c r="D28" s="9">
        <v>2022</v>
      </c>
      <c r="E28" s="12">
        <v>0</v>
      </c>
      <c r="F28" s="12">
        <v>0</v>
      </c>
      <c r="G28" s="12">
        <f t="shared" si="1"/>
        <v>515503.4</v>
      </c>
    </row>
    <row r="29" spans="1:7" ht="23.25" customHeight="1" x14ac:dyDescent="0.25">
      <c r="A29" s="65"/>
      <c r="B29" s="66"/>
      <c r="C29" s="67"/>
      <c r="D29" s="9">
        <v>2023</v>
      </c>
      <c r="E29" s="12">
        <v>0</v>
      </c>
      <c r="F29" s="12">
        <v>0</v>
      </c>
      <c r="G29" s="12">
        <f t="shared" si="1"/>
        <v>515503.4</v>
      </c>
    </row>
    <row r="30" spans="1:7" ht="21.75" customHeight="1" x14ac:dyDescent="0.25">
      <c r="A30" s="68"/>
      <c r="B30" s="69"/>
      <c r="C30" s="70"/>
      <c r="D30" s="9">
        <v>2024</v>
      </c>
      <c r="E30" s="12">
        <v>0</v>
      </c>
      <c r="F30" s="12">
        <v>0</v>
      </c>
      <c r="G30" s="12">
        <f t="shared" si="1"/>
        <v>515503.4</v>
      </c>
    </row>
    <row r="31" spans="1:7" ht="30" customHeight="1" x14ac:dyDescent="0.25">
      <c r="A31" s="9">
        <v>2</v>
      </c>
      <c r="B31" s="42" t="s">
        <v>10</v>
      </c>
      <c r="C31" s="43"/>
      <c r="D31" s="43"/>
      <c r="E31" s="43"/>
      <c r="F31" s="43"/>
      <c r="G31" s="44"/>
    </row>
    <row r="32" spans="1:7" ht="23.25" customHeight="1" x14ac:dyDescent="0.25">
      <c r="A32" s="53">
        <v>1</v>
      </c>
      <c r="B32" s="50" t="s">
        <v>11</v>
      </c>
      <c r="C32" s="50" t="s">
        <v>15</v>
      </c>
      <c r="D32" s="11" t="s">
        <v>24</v>
      </c>
      <c r="E32" s="12">
        <f>E33+E34+E35+E36+E37+E38</f>
        <v>454918800</v>
      </c>
      <c r="F32" s="12">
        <f>F33+F34+F35+F36+F37+F38</f>
        <v>0</v>
      </c>
      <c r="G32" s="12">
        <f>G33+G34+G35+G36+G37+G38</f>
        <v>166436234.5</v>
      </c>
    </row>
    <row r="33" spans="1:7" ht="24.75" customHeight="1" x14ac:dyDescent="0.25">
      <c r="A33" s="54"/>
      <c r="B33" s="57"/>
      <c r="C33" s="51"/>
      <c r="D33" s="13">
        <v>2019</v>
      </c>
      <c r="E33" s="12">
        <v>56918800</v>
      </c>
      <c r="F33" s="12">
        <v>0</v>
      </c>
      <c r="G33" s="12">
        <v>8505200</v>
      </c>
    </row>
    <row r="34" spans="1:7" ht="22.5" customHeight="1" x14ac:dyDescent="0.25">
      <c r="A34" s="54"/>
      <c r="B34" s="57"/>
      <c r="C34" s="51"/>
      <c r="D34" s="13">
        <v>2020</v>
      </c>
      <c r="E34" s="12">
        <v>198000000</v>
      </c>
      <c r="F34" s="12">
        <v>0</v>
      </c>
      <c r="G34" s="12">
        <v>39586206.899999999</v>
      </c>
    </row>
    <row r="35" spans="1:7" ht="23.25" customHeight="1" x14ac:dyDescent="0.25">
      <c r="A35" s="54"/>
      <c r="B35" s="57"/>
      <c r="C35" s="51"/>
      <c r="D35" s="13">
        <v>2021</v>
      </c>
      <c r="E35" s="12">
        <v>200000000</v>
      </c>
      <c r="F35" s="12">
        <v>0</v>
      </c>
      <c r="G35" s="12">
        <v>29586206.899999999</v>
      </c>
    </row>
    <row r="36" spans="1:7" ht="22.5" customHeight="1" x14ac:dyDescent="0.25">
      <c r="A36" s="54"/>
      <c r="B36" s="57"/>
      <c r="C36" s="51"/>
      <c r="D36" s="13">
        <v>2022</v>
      </c>
      <c r="E36" s="12">
        <v>0</v>
      </c>
      <c r="F36" s="12">
        <v>0</v>
      </c>
      <c r="G36" s="12">
        <v>29586206.899999999</v>
      </c>
    </row>
    <row r="37" spans="1:7" ht="24.75" customHeight="1" x14ac:dyDescent="0.25">
      <c r="A37" s="54"/>
      <c r="B37" s="57"/>
      <c r="C37" s="51"/>
      <c r="D37" s="13">
        <v>2023</v>
      </c>
      <c r="E37" s="12">
        <v>0</v>
      </c>
      <c r="F37" s="12">
        <v>0</v>
      </c>
      <c r="G37" s="12">
        <v>29586206.899999999</v>
      </c>
    </row>
    <row r="38" spans="1:7" ht="24" customHeight="1" x14ac:dyDescent="0.25">
      <c r="A38" s="54"/>
      <c r="B38" s="57"/>
      <c r="C38" s="52"/>
      <c r="D38" s="13">
        <v>2024</v>
      </c>
      <c r="E38" s="12">
        <v>0</v>
      </c>
      <c r="F38" s="12">
        <v>0</v>
      </c>
      <c r="G38" s="12">
        <v>29586206.899999999</v>
      </c>
    </row>
    <row r="39" spans="1:7" ht="24" customHeight="1" x14ac:dyDescent="0.25">
      <c r="A39" s="55"/>
      <c r="B39" s="51"/>
      <c r="C39" s="50" t="s">
        <v>17</v>
      </c>
      <c r="D39" s="11" t="s">
        <v>24</v>
      </c>
      <c r="E39" s="12">
        <f>E40+E41+E42+E43+E44+E45</f>
        <v>0</v>
      </c>
      <c r="F39" s="12">
        <f>F40+F41+F42+F43+F44+F45</f>
        <v>92449000</v>
      </c>
      <c r="G39" s="12">
        <f>G40+G41+G42+G43+G44+G45</f>
        <v>13814251</v>
      </c>
    </row>
    <row r="40" spans="1:7" ht="23.25" customHeight="1" x14ac:dyDescent="0.25">
      <c r="A40" s="55"/>
      <c r="B40" s="51"/>
      <c r="C40" s="51"/>
      <c r="D40" s="13">
        <v>2019</v>
      </c>
      <c r="E40" s="12">
        <v>0</v>
      </c>
      <c r="F40" s="12">
        <v>92449000</v>
      </c>
      <c r="G40" s="12">
        <v>13814251</v>
      </c>
    </row>
    <row r="41" spans="1:7" ht="21.75" customHeight="1" x14ac:dyDescent="0.25">
      <c r="A41" s="55"/>
      <c r="B41" s="51"/>
      <c r="C41" s="51"/>
      <c r="D41" s="13">
        <v>2020</v>
      </c>
      <c r="E41" s="12">
        <v>0</v>
      </c>
      <c r="F41" s="12">
        <v>0</v>
      </c>
      <c r="G41" s="12">
        <v>0</v>
      </c>
    </row>
    <row r="42" spans="1:7" ht="22.5" customHeight="1" x14ac:dyDescent="0.25">
      <c r="A42" s="55"/>
      <c r="B42" s="51"/>
      <c r="C42" s="51"/>
      <c r="D42" s="13">
        <v>2021</v>
      </c>
      <c r="E42" s="12">
        <v>0</v>
      </c>
      <c r="F42" s="12">
        <v>0</v>
      </c>
      <c r="G42" s="12">
        <v>0</v>
      </c>
    </row>
    <row r="43" spans="1:7" ht="22.5" customHeight="1" x14ac:dyDescent="0.25">
      <c r="A43" s="55"/>
      <c r="B43" s="51"/>
      <c r="C43" s="51"/>
      <c r="D43" s="13">
        <v>2022</v>
      </c>
      <c r="E43" s="12">
        <v>0</v>
      </c>
      <c r="F43" s="12">
        <v>0</v>
      </c>
      <c r="G43" s="12">
        <v>0</v>
      </c>
    </row>
    <row r="44" spans="1:7" ht="24" customHeight="1" x14ac:dyDescent="0.25">
      <c r="A44" s="55"/>
      <c r="B44" s="51"/>
      <c r="C44" s="51"/>
      <c r="D44" s="13">
        <v>2023</v>
      </c>
      <c r="E44" s="12">
        <v>0</v>
      </c>
      <c r="F44" s="12">
        <v>0</v>
      </c>
      <c r="G44" s="12">
        <v>0</v>
      </c>
    </row>
    <row r="45" spans="1:7" ht="23.25" customHeight="1" x14ac:dyDescent="0.25">
      <c r="A45" s="56"/>
      <c r="B45" s="52"/>
      <c r="C45" s="52"/>
      <c r="D45" s="13">
        <v>2024</v>
      </c>
      <c r="E45" s="12">
        <v>0</v>
      </c>
      <c r="F45" s="12">
        <v>0</v>
      </c>
      <c r="G45" s="12">
        <v>0</v>
      </c>
    </row>
    <row r="46" spans="1:7" ht="23.25" customHeight="1" x14ac:dyDescent="0.25">
      <c r="A46" s="24" t="s">
        <v>3</v>
      </c>
      <c r="B46" s="25"/>
      <c r="C46" s="25"/>
      <c r="D46" s="11" t="s">
        <v>24</v>
      </c>
      <c r="E46" s="12">
        <f>E47+E48+E49+E50+E51+E52</f>
        <v>454918800</v>
      </c>
      <c r="F46" s="12">
        <f>F47+F48+F49+F50+F51+F52</f>
        <v>92449000</v>
      </c>
      <c r="G46" s="12">
        <f>G47+G48+G49+G50+G51+G52</f>
        <v>180250485.5</v>
      </c>
    </row>
    <row r="47" spans="1:7" ht="23.25" customHeight="1" x14ac:dyDescent="0.25">
      <c r="A47" s="26"/>
      <c r="B47" s="27"/>
      <c r="C47" s="27"/>
      <c r="D47" s="13">
        <v>2019</v>
      </c>
      <c r="E47" s="12">
        <f>E33+E40</f>
        <v>56918800</v>
      </c>
      <c r="F47" s="12">
        <f t="shared" ref="F47:G47" si="2">F33+F40</f>
        <v>92449000</v>
      </c>
      <c r="G47" s="12">
        <f t="shared" si="2"/>
        <v>22319451</v>
      </c>
    </row>
    <row r="48" spans="1:7" ht="23.25" customHeight="1" x14ac:dyDescent="0.25">
      <c r="A48" s="26"/>
      <c r="B48" s="27"/>
      <c r="C48" s="27"/>
      <c r="D48" s="13">
        <v>2020</v>
      </c>
      <c r="E48" s="12">
        <f t="shared" ref="E48:G48" si="3">E34+E41</f>
        <v>198000000</v>
      </c>
      <c r="F48" s="12">
        <f t="shared" si="3"/>
        <v>0</v>
      </c>
      <c r="G48" s="12">
        <f t="shared" si="3"/>
        <v>39586206.899999999</v>
      </c>
    </row>
    <row r="49" spans="1:7" ht="23.25" customHeight="1" x14ac:dyDescent="0.25">
      <c r="A49" s="26"/>
      <c r="B49" s="27"/>
      <c r="C49" s="27"/>
      <c r="D49" s="13">
        <v>2021</v>
      </c>
      <c r="E49" s="12">
        <f t="shared" ref="E49:G49" si="4">E35+E42</f>
        <v>200000000</v>
      </c>
      <c r="F49" s="12">
        <f t="shared" si="4"/>
        <v>0</v>
      </c>
      <c r="G49" s="12">
        <f t="shared" si="4"/>
        <v>29586206.899999999</v>
      </c>
    </row>
    <row r="50" spans="1:7" ht="23.25" customHeight="1" x14ac:dyDescent="0.25">
      <c r="A50" s="26"/>
      <c r="B50" s="27"/>
      <c r="C50" s="27"/>
      <c r="D50" s="13">
        <v>2022</v>
      </c>
      <c r="E50" s="12">
        <f t="shared" ref="E50:G50" si="5">E36+E43</f>
        <v>0</v>
      </c>
      <c r="F50" s="12">
        <f t="shared" si="5"/>
        <v>0</v>
      </c>
      <c r="G50" s="12">
        <f t="shared" si="5"/>
        <v>29586206.899999999</v>
      </c>
    </row>
    <row r="51" spans="1:7" ht="23.25" customHeight="1" x14ac:dyDescent="0.25">
      <c r="A51" s="26"/>
      <c r="B51" s="27"/>
      <c r="C51" s="27"/>
      <c r="D51" s="13">
        <v>2023</v>
      </c>
      <c r="E51" s="12">
        <f t="shared" ref="E51:G51" si="6">E37+E44</f>
        <v>0</v>
      </c>
      <c r="F51" s="12">
        <f t="shared" si="6"/>
        <v>0</v>
      </c>
      <c r="G51" s="12">
        <f t="shared" si="6"/>
        <v>29586206.899999999</v>
      </c>
    </row>
    <row r="52" spans="1:7" ht="23.25" customHeight="1" x14ac:dyDescent="0.25">
      <c r="A52" s="28"/>
      <c r="B52" s="29"/>
      <c r="C52" s="29"/>
      <c r="D52" s="13">
        <v>2024</v>
      </c>
      <c r="E52" s="12">
        <f t="shared" ref="E52:G52" si="7">E38+E45</f>
        <v>0</v>
      </c>
      <c r="F52" s="12">
        <f t="shared" si="7"/>
        <v>0</v>
      </c>
      <c r="G52" s="12">
        <f t="shared" si="7"/>
        <v>29586206.899999999</v>
      </c>
    </row>
    <row r="53" spans="1:7" ht="32.25" customHeight="1" x14ac:dyDescent="0.25">
      <c r="A53" s="9">
        <v>3</v>
      </c>
      <c r="B53" s="42" t="s">
        <v>8</v>
      </c>
      <c r="C53" s="45"/>
      <c r="D53" s="45"/>
      <c r="E53" s="45"/>
      <c r="F53" s="45"/>
      <c r="G53" s="46"/>
    </row>
    <row r="54" spans="1:7" ht="26.25" customHeight="1" x14ac:dyDescent="0.25">
      <c r="A54" s="37">
        <v>1</v>
      </c>
      <c r="B54" s="34" t="s">
        <v>6</v>
      </c>
      <c r="C54" s="30" t="s">
        <v>18</v>
      </c>
      <c r="D54" s="11" t="s">
        <v>24</v>
      </c>
      <c r="E54" s="12">
        <f>E55+E56+E57+E58+E59+E60</f>
        <v>0</v>
      </c>
      <c r="F54" s="12">
        <f t="shared" ref="F54:G54" si="8">F55+F56+F57+F58+F59+F60</f>
        <v>331907.83</v>
      </c>
      <c r="G54" s="12">
        <f t="shared" si="8"/>
        <v>172517.24</v>
      </c>
    </row>
    <row r="55" spans="1:7" ht="24" customHeight="1" x14ac:dyDescent="0.25">
      <c r="A55" s="38"/>
      <c r="B55" s="35"/>
      <c r="C55" s="31"/>
      <c r="D55" s="13">
        <v>2019</v>
      </c>
      <c r="E55" s="12">
        <v>0</v>
      </c>
      <c r="F55" s="12">
        <v>331907.83</v>
      </c>
      <c r="G55" s="12">
        <v>172517.24</v>
      </c>
    </row>
    <row r="56" spans="1:7" ht="23.25" customHeight="1" x14ac:dyDescent="0.25">
      <c r="A56" s="38"/>
      <c r="B56" s="35"/>
      <c r="C56" s="31"/>
      <c r="D56" s="13">
        <v>2020</v>
      </c>
      <c r="E56" s="12">
        <v>0</v>
      </c>
      <c r="F56" s="12">
        <v>0</v>
      </c>
      <c r="G56" s="12">
        <v>0</v>
      </c>
    </row>
    <row r="57" spans="1:7" ht="27" customHeight="1" x14ac:dyDescent="0.25">
      <c r="A57" s="38"/>
      <c r="B57" s="35"/>
      <c r="C57" s="31"/>
      <c r="D57" s="13">
        <v>2021</v>
      </c>
      <c r="E57" s="12">
        <v>0</v>
      </c>
      <c r="F57" s="12">
        <v>0</v>
      </c>
      <c r="G57" s="12">
        <v>0</v>
      </c>
    </row>
    <row r="58" spans="1:7" ht="24.75" customHeight="1" x14ac:dyDescent="0.25">
      <c r="A58" s="38"/>
      <c r="B58" s="35"/>
      <c r="C58" s="31"/>
      <c r="D58" s="13">
        <v>2022</v>
      </c>
      <c r="E58" s="12">
        <v>0</v>
      </c>
      <c r="F58" s="12">
        <v>0</v>
      </c>
      <c r="G58" s="12">
        <v>0</v>
      </c>
    </row>
    <row r="59" spans="1:7" ht="25.5" customHeight="1" x14ac:dyDescent="0.25">
      <c r="A59" s="38"/>
      <c r="B59" s="35"/>
      <c r="C59" s="31"/>
      <c r="D59" s="13">
        <v>2023</v>
      </c>
      <c r="E59" s="12">
        <v>0</v>
      </c>
      <c r="F59" s="12">
        <v>0</v>
      </c>
      <c r="G59" s="12">
        <v>0</v>
      </c>
    </row>
    <row r="60" spans="1:7" ht="24" customHeight="1" x14ac:dyDescent="0.25">
      <c r="A60" s="38"/>
      <c r="B60" s="35"/>
      <c r="C60" s="31"/>
      <c r="D60" s="13">
        <v>2024</v>
      </c>
      <c r="E60" s="12">
        <v>0</v>
      </c>
      <c r="F60" s="12">
        <v>0</v>
      </c>
      <c r="G60" s="12">
        <v>0</v>
      </c>
    </row>
    <row r="61" spans="1:7" ht="24.75" customHeight="1" x14ac:dyDescent="0.25">
      <c r="A61" s="38"/>
      <c r="B61" s="35"/>
      <c r="C61" s="58" t="s">
        <v>19</v>
      </c>
      <c r="D61" s="13" t="s">
        <v>24</v>
      </c>
      <c r="E61" s="12">
        <f>E62+E63+E64+E65+E66+E67</f>
        <v>0</v>
      </c>
      <c r="F61" s="12">
        <f t="shared" ref="F61" si="9">F62+F63+F64+F65+F66+F67</f>
        <v>507905.98</v>
      </c>
      <c r="G61" s="12">
        <f t="shared" ref="G61" si="10">G62+G63+G64+G65+G66+G67</f>
        <v>75894.02</v>
      </c>
    </row>
    <row r="62" spans="1:7" ht="23.25" customHeight="1" x14ac:dyDescent="0.25">
      <c r="A62" s="38"/>
      <c r="B62" s="35"/>
      <c r="C62" s="59"/>
      <c r="D62" s="13">
        <v>2019</v>
      </c>
      <c r="E62" s="12">
        <v>0</v>
      </c>
      <c r="F62" s="12">
        <v>507905.98</v>
      </c>
      <c r="G62" s="12">
        <v>75894.02</v>
      </c>
    </row>
    <row r="63" spans="1:7" ht="24" customHeight="1" x14ac:dyDescent="0.25">
      <c r="A63" s="38"/>
      <c r="B63" s="35"/>
      <c r="C63" s="59"/>
      <c r="D63" s="13">
        <v>2020</v>
      </c>
      <c r="E63" s="12">
        <v>0</v>
      </c>
      <c r="F63" s="12">
        <v>0</v>
      </c>
      <c r="G63" s="12">
        <v>0</v>
      </c>
    </row>
    <row r="64" spans="1:7" ht="21" customHeight="1" x14ac:dyDescent="0.25">
      <c r="A64" s="38"/>
      <c r="B64" s="35"/>
      <c r="C64" s="59"/>
      <c r="D64" s="13">
        <v>2021</v>
      </c>
      <c r="E64" s="12">
        <v>0</v>
      </c>
      <c r="F64" s="12">
        <v>0</v>
      </c>
      <c r="G64" s="12">
        <v>0</v>
      </c>
    </row>
    <row r="65" spans="1:8" ht="23.25" customHeight="1" x14ac:dyDescent="0.25">
      <c r="A65" s="38"/>
      <c r="B65" s="35"/>
      <c r="C65" s="59"/>
      <c r="D65" s="13">
        <v>2022</v>
      </c>
      <c r="E65" s="12">
        <v>0</v>
      </c>
      <c r="F65" s="12">
        <v>0</v>
      </c>
      <c r="G65" s="12">
        <v>0</v>
      </c>
    </row>
    <row r="66" spans="1:8" ht="23.25" customHeight="1" x14ac:dyDescent="0.25">
      <c r="A66" s="38"/>
      <c r="B66" s="35"/>
      <c r="C66" s="59"/>
      <c r="D66" s="13">
        <v>2023</v>
      </c>
      <c r="E66" s="12">
        <v>0</v>
      </c>
      <c r="F66" s="12">
        <v>0</v>
      </c>
      <c r="G66" s="12">
        <v>0</v>
      </c>
    </row>
    <row r="67" spans="1:8" s="3" customFormat="1" ht="26.25" customHeight="1" x14ac:dyDescent="0.25">
      <c r="A67" s="38"/>
      <c r="B67" s="35"/>
      <c r="C67" s="60"/>
      <c r="D67" s="13">
        <v>2024</v>
      </c>
      <c r="E67" s="12">
        <v>0</v>
      </c>
      <c r="F67" s="12">
        <v>0</v>
      </c>
      <c r="G67" s="12">
        <v>0</v>
      </c>
      <c r="H67" s="4"/>
    </row>
    <row r="68" spans="1:8" s="3" customFormat="1" ht="23.25" customHeight="1" x14ac:dyDescent="0.25">
      <c r="A68" s="38"/>
      <c r="B68" s="35"/>
      <c r="C68" s="58" t="s">
        <v>20</v>
      </c>
      <c r="D68" s="13" t="s">
        <v>24</v>
      </c>
      <c r="E68" s="12">
        <f>E69+E70+E71+E72+E73+E74</f>
        <v>0</v>
      </c>
      <c r="F68" s="12">
        <f t="shared" ref="F68" si="11">F69+F70+F71+F72+F73+F74</f>
        <v>8368386.1200000001</v>
      </c>
      <c r="G68" s="12">
        <f t="shared" ref="G68" si="12">G69+G70+G71+G72+G73+G74</f>
        <v>1250448.8799999999</v>
      </c>
      <c r="H68" s="10"/>
    </row>
    <row r="69" spans="1:8" s="3" customFormat="1" ht="24.75" customHeight="1" x14ac:dyDescent="0.25">
      <c r="A69" s="38"/>
      <c r="B69" s="35"/>
      <c r="C69" s="59"/>
      <c r="D69" s="13">
        <v>2019</v>
      </c>
      <c r="E69" s="12">
        <v>0</v>
      </c>
      <c r="F69" s="12">
        <v>8368386.1200000001</v>
      </c>
      <c r="G69" s="12">
        <v>1250448.8799999999</v>
      </c>
      <c r="H69" s="10"/>
    </row>
    <row r="70" spans="1:8" s="3" customFormat="1" ht="23.25" customHeight="1" x14ac:dyDescent="0.25">
      <c r="A70" s="38"/>
      <c r="B70" s="35"/>
      <c r="C70" s="59"/>
      <c r="D70" s="13">
        <v>2020</v>
      </c>
      <c r="E70" s="12">
        <v>0</v>
      </c>
      <c r="F70" s="12">
        <v>0</v>
      </c>
      <c r="G70" s="12">
        <v>0</v>
      </c>
      <c r="H70" s="4"/>
    </row>
    <row r="71" spans="1:8" s="3" customFormat="1" ht="24.75" customHeight="1" x14ac:dyDescent="0.25">
      <c r="A71" s="38"/>
      <c r="B71" s="35"/>
      <c r="C71" s="59"/>
      <c r="D71" s="13">
        <v>2021</v>
      </c>
      <c r="E71" s="12">
        <v>0</v>
      </c>
      <c r="F71" s="12">
        <v>0</v>
      </c>
      <c r="G71" s="12">
        <v>0</v>
      </c>
      <c r="H71" s="10"/>
    </row>
    <row r="72" spans="1:8" s="3" customFormat="1" ht="25.5" customHeight="1" x14ac:dyDescent="0.25">
      <c r="A72" s="38"/>
      <c r="B72" s="35"/>
      <c r="C72" s="59"/>
      <c r="D72" s="13">
        <v>2022</v>
      </c>
      <c r="E72" s="12">
        <v>0</v>
      </c>
      <c r="F72" s="12">
        <v>0</v>
      </c>
      <c r="G72" s="12">
        <v>0</v>
      </c>
      <c r="H72" s="10"/>
    </row>
    <row r="73" spans="1:8" s="3" customFormat="1" ht="21.75" customHeight="1" x14ac:dyDescent="0.25">
      <c r="A73" s="38"/>
      <c r="B73" s="35"/>
      <c r="C73" s="59"/>
      <c r="D73" s="13">
        <v>2023</v>
      </c>
      <c r="E73" s="12">
        <v>0</v>
      </c>
      <c r="F73" s="12">
        <v>0</v>
      </c>
      <c r="G73" s="12">
        <v>0</v>
      </c>
      <c r="H73" s="10"/>
    </row>
    <row r="74" spans="1:8" s="3" customFormat="1" ht="23.25" customHeight="1" x14ac:dyDescent="0.25">
      <c r="A74" s="38"/>
      <c r="B74" s="35"/>
      <c r="C74" s="60"/>
      <c r="D74" s="13">
        <v>2024</v>
      </c>
      <c r="E74" s="12">
        <v>0</v>
      </c>
      <c r="F74" s="12">
        <v>0</v>
      </c>
      <c r="G74" s="12">
        <v>0</v>
      </c>
      <c r="H74" s="10"/>
    </row>
    <row r="75" spans="1:8" s="3" customFormat="1" ht="25.5" customHeight="1" x14ac:dyDescent="0.25">
      <c r="A75" s="38"/>
      <c r="B75" s="35"/>
      <c r="C75" s="61" t="s">
        <v>23</v>
      </c>
      <c r="D75" s="13" t="s">
        <v>24</v>
      </c>
      <c r="E75" s="12">
        <f>E76+E77+E78+E79+E80+E81</f>
        <v>0</v>
      </c>
      <c r="F75" s="12">
        <f t="shared" ref="F75" si="13">F76+F77+F78+F79+F80+F81</f>
        <v>40194</v>
      </c>
      <c r="G75" s="12">
        <f t="shared" ref="G75" si="14">G76+G77+G78+G79+G80+G81</f>
        <v>6006</v>
      </c>
      <c r="H75" s="10"/>
    </row>
    <row r="76" spans="1:8" s="3" customFormat="1" ht="25.5" customHeight="1" x14ac:dyDescent="0.25">
      <c r="A76" s="38"/>
      <c r="B76" s="35"/>
      <c r="C76" s="62"/>
      <c r="D76" s="13">
        <v>2019</v>
      </c>
      <c r="E76" s="12">
        <v>0</v>
      </c>
      <c r="F76" s="12">
        <v>40194</v>
      </c>
      <c r="G76" s="12">
        <v>6006</v>
      </c>
      <c r="H76" s="10"/>
    </row>
    <row r="77" spans="1:8" s="3" customFormat="1" ht="25.5" customHeight="1" x14ac:dyDescent="0.25">
      <c r="A77" s="38"/>
      <c r="B77" s="35"/>
      <c r="C77" s="62"/>
      <c r="D77" s="13">
        <v>2020</v>
      </c>
      <c r="E77" s="12">
        <v>0</v>
      </c>
      <c r="F77" s="12">
        <v>0</v>
      </c>
      <c r="G77" s="12">
        <v>0</v>
      </c>
      <c r="H77" s="10"/>
    </row>
    <row r="78" spans="1:8" s="3" customFormat="1" ht="25.5" customHeight="1" x14ac:dyDescent="0.25">
      <c r="A78" s="38"/>
      <c r="B78" s="35"/>
      <c r="C78" s="62"/>
      <c r="D78" s="13">
        <v>2021</v>
      </c>
      <c r="E78" s="12">
        <v>0</v>
      </c>
      <c r="F78" s="12">
        <v>0</v>
      </c>
      <c r="G78" s="12">
        <v>0</v>
      </c>
      <c r="H78" s="10"/>
    </row>
    <row r="79" spans="1:8" s="3" customFormat="1" ht="25.5" customHeight="1" x14ac:dyDescent="0.25">
      <c r="A79" s="38"/>
      <c r="B79" s="35"/>
      <c r="C79" s="62"/>
      <c r="D79" s="13">
        <v>2022</v>
      </c>
      <c r="E79" s="12">
        <v>0</v>
      </c>
      <c r="F79" s="12">
        <v>0</v>
      </c>
      <c r="G79" s="12">
        <v>0</v>
      </c>
      <c r="H79" s="10"/>
    </row>
    <row r="80" spans="1:8" s="3" customFormat="1" ht="26.25" customHeight="1" x14ac:dyDescent="0.25">
      <c r="A80" s="38"/>
      <c r="B80" s="35"/>
      <c r="C80" s="62"/>
      <c r="D80" s="13">
        <v>2023</v>
      </c>
      <c r="E80" s="12">
        <v>0</v>
      </c>
      <c r="F80" s="12">
        <v>0</v>
      </c>
      <c r="G80" s="12">
        <v>0</v>
      </c>
      <c r="H80" s="4"/>
    </row>
    <row r="81" spans="1:8" s="3" customFormat="1" ht="26.25" customHeight="1" x14ac:dyDescent="0.25">
      <c r="A81" s="39"/>
      <c r="B81" s="36"/>
      <c r="C81" s="62"/>
      <c r="D81" s="13">
        <v>2024</v>
      </c>
      <c r="E81" s="12">
        <v>0</v>
      </c>
      <c r="F81" s="12">
        <v>0</v>
      </c>
      <c r="G81" s="12">
        <v>0</v>
      </c>
    </row>
    <row r="82" spans="1:8" s="3" customFormat="1" ht="26.25" customHeight="1" x14ac:dyDescent="0.25">
      <c r="A82" s="72" t="s">
        <v>3</v>
      </c>
      <c r="B82" s="25"/>
      <c r="C82" s="73"/>
      <c r="D82" s="13" t="s">
        <v>24</v>
      </c>
      <c r="E82" s="12">
        <f>E83+E84+E85+E86+E87+E88</f>
        <v>0</v>
      </c>
      <c r="F82" s="12">
        <f>F83+F84+F85+F86+F87+F88</f>
        <v>9248393.9300000016</v>
      </c>
      <c r="G82" s="12">
        <f t="shared" ref="G82" si="15">G83+G84+G85+G86+G87+G88</f>
        <v>1504866.14</v>
      </c>
      <c r="H82" s="10"/>
    </row>
    <row r="83" spans="1:8" s="3" customFormat="1" ht="26.25" customHeight="1" x14ac:dyDescent="0.25">
      <c r="A83" s="27"/>
      <c r="B83" s="27"/>
      <c r="C83" s="74"/>
      <c r="D83" s="13">
        <v>2019</v>
      </c>
      <c r="E83" s="12">
        <f>E76+E69+E62+E55</f>
        <v>0</v>
      </c>
      <c r="F83" s="12">
        <f t="shared" ref="F83:G83" si="16">F76+F69+F62+F55</f>
        <v>9248393.9300000016</v>
      </c>
      <c r="G83" s="12">
        <f t="shared" si="16"/>
        <v>1504866.14</v>
      </c>
      <c r="H83" s="10"/>
    </row>
    <row r="84" spans="1:8" s="3" customFormat="1" ht="26.25" customHeight="1" x14ac:dyDescent="0.25">
      <c r="A84" s="27"/>
      <c r="B84" s="27"/>
      <c r="C84" s="74"/>
      <c r="D84" s="13">
        <v>2020</v>
      </c>
      <c r="E84" s="12">
        <f t="shared" ref="E84:G84" si="17">E77+E70+E63+E56</f>
        <v>0</v>
      </c>
      <c r="F84" s="12">
        <f t="shared" si="17"/>
        <v>0</v>
      </c>
      <c r="G84" s="12">
        <f t="shared" si="17"/>
        <v>0</v>
      </c>
      <c r="H84" s="10"/>
    </row>
    <row r="85" spans="1:8" s="3" customFormat="1" ht="26.25" customHeight="1" x14ac:dyDescent="0.25">
      <c r="A85" s="27"/>
      <c r="B85" s="27"/>
      <c r="C85" s="74"/>
      <c r="D85" s="13">
        <v>2021</v>
      </c>
      <c r="E85" s="12">
        <f t="shared" ref="E85:G85" si="18">E78+E71+E64+E57</f>
        <v>0</v>
      </c>
      <c r="F85" s="12">
        <f t="shared" si="18"/>
        <v>0</v>
      </c>
      <c r="G85" s="12">
        <f t="shared" si="18"/>
        <v>0</v>
      </c>
      <c r="H85" s="10"/>
    </row>
    <row r="86" spans="1:8" s="3" customFormat="1" ht="26.25" customHeight="1" x14ac:dyDescent="0.25">
      <c r="A86" s="27"/>
      <c r="B86" s="27"/>
      <c r="C86" s="74"/>
      <c r="D86" s="13">
        <v>2022</v>
      </c>
      <c r="E86" s="12">
        <f t="shared" ref="E86:G86" si="19">E79+E72+E65+E58</f>
        <v>0</v>
      </c>
      <c r="F86" s="12">
        <f t="shared" si="19"/>
        <v>0</v>
      </c>
      <c r="G86" s="12">
        <f t="shared" si="19"/>
        <v>0</v>
      </c>
      <c r="H86" s="10"/>
    </row>
    <row r="87" spans="1:8" s="3" customFormat="1" ht="26.25" customHeight="1" x14ac:dyDescent="0.25">
      <c r="A87" s="27"/>
      <c r="B87" s="27"/>
      <c r="C87" s="74"/>
      <c r="D87" s="13">
        <v>2023</v>
      </c>
      <c r="E87" s="12">
        <f t="shared" ref="E87:G87" si="20">E80+E73+E66+E59</f>
        <v>0</v>
      </c>
      <c r="F87" s="12">
        <f t="shared" si="20"/>
        <v>0</v>
      </c>
      <c r="G87" s="12">
        <f t="shared" si="20"/>
        <v>0</v>
      </c>
      <c r="H87" s="10"/>
    </row>
    <row r="88" spans="1:8" s="3" customFormat="1" ht="23.25" customHeight="1" x14ac:dyDescent="0.25">
      <c r="A88" s="29"/>
      <c r="B88" s="29"/>
      <c r="C88" s="75"/>
      <c r="D88" s="13">
        <v>2024</v>
      </c>
      <c r="E88" s="12">
        <f t="shared" ref="E88:G88" si="21">E81+E74+E67+E60</f>
        <v>0</v>
      </c>
      <c r="F88" s="12">
        <f t="shared" si="21"/>
        <v>0</v>
      </c>
      <c r="G88" s="12">
        <f t="shared" si="21"/>
        <v>0</v>
      </c>
      <c r="H88" s="4"/>
    </row>
    <row r="89" spans="1:8" s="3" customFormat="1" ht="23.25" customHeight="1" x14ac:dyDescent="0.25">
      <c r="A89" s="24" t="s">
        <v>34</v>
      </c>
      <c r="B89" s="72"/>
      <c r="C89" s="76"/>
      <c r="D89" s="13" t="s">
        <v>24</v>
      </c>
      <c r="E89" s="12">
        <f>E90+E91+E92+E93+E94+E95</f>
        <v>454918800</v>
      </c>
      <c r="F89" s="12">
        <f t="shared" ref="F89:G89" si="22">F90+F91+F92+F93+F94+F95</f>
        <v>101307107.83</v>
      </c>
      <c r="G89" s="12">
        <f t="shared" si="22"/>
        <v>183836193.58999997</v>
      </c>
      <c r="H89" s="10"/>
    </row>
    <row r="90" spans="1:8" s="3" customFormat="1" ht="23.25" customHeight="1" x14ac:dyDescent="0.25">
      <c r="A90" s="77"/>
      <c r="B90" s="78"/>
      <c r="C90" s="79"/>
      <c r="D90" s="13">
        <v>2019</v>
      </c>
      <c r="E90" s="12">
        <f>E18+E33+E40+E55</f>
        <v>56918800</v>
      </c>
      <c r="F90" s="12">
        <f>F18+F33+F40+F55</f>
        <v>97857307.829999998</v>
      </c>
      <c r="G90" s="12">
        <f>G18+G33+G40+G55</f>
        <v>23327642.09</v>
      </c>
      <c r="H90" s="10"/>
    </row>
    <row r="91" spans="1:8" s="3" customFormat="1" ht="23.25" customHeight="1" x14ac:dyDescent="0.25">
      <c r="A91" s="77"/>
      <c r="B91" s="78"/>
      <c r="C91" s="79"/>
      <c r="D91" s="13">
        <v>2020</v>
      </c>
      <c r="E91" s="12">
        <f t="shared" ref="E91:G91" si="23">E19+E34+E41+E56</f>
        <v>198000000</v>
      </c>
      <c r="F91" s="12">
        <f t="shared" si="23"/>
        <v>3449800</v>
      </c>
      <c r="G91" s="12">
        <f t="shared" si="23"/>
        <v>40101710.299999997</v>
      </c>
      <c r="H91" s="10"/>
    </row>
    <row r="92" spans="1:8" s="3" customFormat="1" ht="23.25" customHeight="1" x14ac:dyDescent="0.25">
      <c r="A92" s="77"/>
      <c r="B92" s="78"/>
      <c r="C92" s="79"/>
      <c r="D92" s="13">
        <v>2021</v>
      </c>
      <c r="E92" s="12">
        <f t="shared" ref="E92:G92" si="24">E20+E35+E42+E57</f>
        <v>200000000</v>
      </c>
      <c r="F92" s="12">
        <f t="shared" si="24"/>
        <v>0</v>
      </c>
      <c r="G92" s="12">
        <f t="shared" si="24"/>
        <v>30101710.299999997</v>
      </c>
      <c r="H92" s="10"/>
    </row>
    <row r="93" spans="1:8" s="3" customFormat="1" ht="23.25" customHeight="1" x14ac:dyDescent="0.25">
      <c r="A93" s="77"/>
      <c r="B93" s="78"/>
      <c r="C93" s="79"/>
      <c r="D93" s="13">
        <v>2022</v>
      </c>
      <c r="E93" s="12">
        <f t="shared" ref="E93:G93" si="25">E21+E36+E43+E58</f>
        <v>0</v>
      </c>
      <c r="F93" s="12">
        <f t="shared" si="25"/>
        <v>0</v>
      </c>
      <c r="G93" s="12">
        <f t="shared" si="25"/>
        <v>30101710.299999997</v>
      </c>
      <c r="H93" s="10"/>
    </row>
    <row r="94" spans="1:8" s="3" customFormat="1" ht="23.25" customHeight="1" x14ac:dyDescent="0.25">
      <c r="A94" s="77"/>
      <c r="B94" s="78"/>
      <c r="C94" s="79"/>
      <c r="D94" s="13">
        <v>2023</v>
      </c>
      <c r="E94" s="12">
        <f t="shared" ref="E94:G94" si="26">E22+E37+E44+E59</f>
        <v>0</v>
      </c>
      <c r="F94" s="12">
        <f t="shared" si="26"/>
        <v>0</v>
      </c>
      <c r="G94" s="12">
        <f t="shared" si="26"/>
        <v>30101710.299999997</v>
      </c>
      <c r="H94" s="10"/>
    </row>
    <row r="95" spans="1:8" s="3" customFormat="1" ht="23.25" customHeight="1" x14ac:dyDescent="0.25">
      <c r="A95" s="80"/>
      <c r="B95" s="81"/>
      <c r="C95" s="82"/>
      <c r="D95" s="13">
        <v>2024</v>
      </c>
      <c r="E95" s="12">
        <f t="shared" ref="E95:G95" si="27">E23+E38+E45+E60</f>
        <v>0</v>
      </c>
      <c r="F95" s="12">
        <f t="shared" si="27"/>
        <v>0</v>
      </c>
      <c r="G95" s="12">
        <f t="shared" si="27"/>
        <v>30101710.299999997</v>
      </c>
      <c r="H95" s="10"/>
    </row>
    <row r="96" spans="1:8" ht="21" customHeight="1" x14ac:dyDescent="0.25">
      <c r="A96" s="22" t="s">
        <v>33</v>
      </c>
      <c r="B96" s="22"/>
      <c r="C96" s="22"/>
      <c r="D96" s="13" t="s">
        <v>24</v>
      </c>
      <c r="E96" s="20">
        <f>E97+E98+E99+E100+E101+E102</f>
        <v>0</v>
      </c>
      <c r="F96" s="20">
        <f>F97+F98+F99+F100+F101+F102</f>
        <v>8916486.0999999996</v>
      </c>
      <c r="G96" s="20">
        <f t="shared" ref="G96" si="28">G97+G98+G99+G100+G101+G102</f>
        <v>1332348.8999999999</v>
      </c>
    </row>
    <row r="97" spans="1:8" ht="21" customHeight="1" x14ac:dyDescent="0.25">
      <c r="A97" s="23"/>
      <c r="B97" s="23"/>
      <c r="C97" s="23"/>
      <c r="D97" s="13">
        <v>2019</v>
      </c>
      <c r="E97" s="12">
        <f>E62+E69+E76</f>
        <v>0</v>
      </c>
      <c r="F97" s="12">
        <f>F62+F69+F76</f>
        <v>8916486.0999999996</v>
      </c>
      <c r="G97" s="12">
        <f t="shared" ref="G97" si="29">G62+G69+G76</f>
        <v>1332348.8999999999</v>
      </c>
    </row>
    <row r="98" spans="1:8" ht="21" customHeight="1" x14ac:dyDescent="0.25">
      <c r="A98" s="23"/>
      <c r="B98" s="23"/>
      <c r="C98" s="23"/>
      <c r="D98" s="13">
        <v>2020</v>
      </c>
      <c r="E98" s="12">
        <f>E63+E70+E77</f>
        <v>0</v>
      </c>
      <c r="F98" s="12">
        <f t="shared" ref="F98:G98" si="30">F63+F70+F77</f>
        <v>0</v>
      </c>
      <c r="G98" s="12">
        <f t="shared" si="30"/>
        <v>0</v>
      </c>
    </row>
    <row r="99" spans="1:8" ht="22.5" customHeight="1" x14ac:dyDescent="0.25">
      <c r="A99" s="23"/>
      <c r="B99" s="23"/>
      <c r="C99" s="23"/>
      <c r="D99" s="13">
        <v>2021</v>
      </c>
      <c r="E99" s="12">
        <f t="shared" ref="E99:G102" si="31">E64+E71+E78</f>
        <v>0</v>
      </c>
      <c r="F99" s="12">
        <f t="shared" si="31"/>
        <v>0</v>
      </c>
      <c r="G99" s="12">
        <f t="shared" si="31"/>
        <v>0</v>
      </c>
    </row>
    <row r="100" spans="1:8" ht="20.25" customHeight="1" x14ac:dyDescent="0.25">
      <c r="A100" s="23"/>
      <c r="B100" s="23"/>
      <c r="C100" s="23"/>
      <c r="D100" s="13">
        <v>2022</v>
      </c>
      <c r="E100" s="12">
        <f>E65+E72+E79</f>
        <v>0</v>
      </c>
      <c r="F100" s="12">
        <f t="shared" ref="F100:G100" si="32">F65+F72+F79</f>
        <v>0</v>
      </c>
      <c r="G100" s="12">
        <f t="shared" si="32"/>
        <v>0</v>
      </c>
    </row>
    <row r="101" spans="1:8" ht="20.25" customHeight="1" x14ac:dyDescent="0.25">
      <c r="A101" s="23"/>
      <c r="B101" s="23"/>
      <c r="C101" s="23"/>
      <c r="D101" s="13">
        <v>2023</v>
      </c>
      <c r="E101" s="12">
        <f t="shared" si="31"/>
        <v>0</v>
      </c>
      <c r="F101" s="12">
        <f t="shared" si="31"/>
        <v>0</v>
      </c>
      <c r="G101" s="12">
        <f t="shared" si="31"/>
        <v>0</v>
      </c>
    </row>
    <row r="102" spans="1:8" ht="21.75" customHeight="1" x14ac:dyDescent="0.25">
      <c r="A102" s="23"/>
      <c r="B102" s="23"/>
      <c r="C102" s="23"/>
      <c r="D102" s="13">
        <v>2024</v>
      </c>
      <c r="E102" s="12">
        <f t="shared" si="31"/>
        <v>0</v>
      </c>
      <c r="F102" s="12">
        <f t="shared" si="31"/>
        <v>0</v>
      </c>
      <c r="G102" s="12">
        <f t="shared" si="31"/>
        <v>0</v>
      </c>
    </row>
    <row r="103" spans="1:8" ht="21.75" customHeight="1" x14ac:dyDescent="0.25">
      <c r="A103" s="71" t="s">
        <v>3</v>
      </c>
      <c r="B103" s="71"/>
      <c r="C103" s="71"/>
      <c r="D103" s="19" t="s">
        <v>24</v>
      </c>
      <c r="E103" s="15">
        <f>SUM(E104:E109)</f>
        <v>454918800</v>
      </c>
      <c r="F103" s="15">
        <f>SUM(F104:F109)</f>
        <v>110223593.92999999</v>
      </c>
      <c r="G103" s="15">
        <f>SUM(G104:G109)</f>
        <v>185168542.49000001</v>
      </c>
    </row>
    <row r="104" spans="1:8" ht="18.75" customHeight="1" x14ac:dyDescent="0.3">
      <c r="A104" s="71"/>
      <c r="B104" s="71"/>
      <c r="C104" s="71"/>
      <c r="D104" s="19">
        <v>2019</v>
      </c>
      <c r="E104" s="15">
        <f>E90+E97</f>
        <v>56918800</v>
      </c>
      <c r="F104" s="15">
        <f t="shared" ref="F104:G104" si="33">F90+F97</f>
        <v>106773793.92999999</v>
      </c>
      <c r="G104" s="15">
        <f t="shared" si="33"/>
        <v>24659990.989999998</v>
      </c>
      <c r="H104" s="5"/>
    </row>
    <row r="105" spans="1:8" x14ac:dyDescent="0.25">
      <c r="A105" s="71"/>
      <c r="B105" s="71"/>
      <c r="C105" s="71"/>
      <c r="D105" s="19">
        <v>2020</v>
      </c>
      <c r="E105" s="15">
        <f t="shared" ref="E105:G105" si="34">E91+E98</f>
        <v>198000000</v>
      </c>
      <c r="F105" s="15">
        <f t="shared" si="34"/>
        <v>3449800</v>
      </c>
      <c r="G105" s="15">
        <f t="shared" si="34"/>
        <v>40101710.299999997</v>
      </c>
    </row>
    <row r="106" spans="1:8" x14ac:dyDescent="0.25">
      <c r="A106" s="71"/>
      <c r="B106" s="71"/>
      <c r="C106" s="71"/>
      <c r="D106" s="19">
        <v>2021</v>
      </c>
      <c r="E106" s="15">
        <f t="shared" ref="E106:G106" si="35">E92+E99</f>
        <v>200000000</v>
      </c>
      <c r="F106" s="15">
        <f t="shared" si="35"/>
        <v>0</v>
      </c>
      <c r="G106" s="15">
        <f t="shared" si="35"/>
        <v>30101710.299999997</v>
      </c>
    </row>
    <row r="107" spans="1:8" x14ac:dyDescent="0.25">
      <c r="A107" s="71"/>
      <c r="B107" s="71"/>
      <c r="C107" s="71"/>
      <c r="D107" s="19">
        <v>2022</v>
      </c>
      <c r="E107" s="15">
        <f t="shared" ref="E107:G107" si="36">E93+E100</f>
        <v>0</v>
      </c>
      <c r="F107" s="15">
        <f t="shared" si="36"/>
        <v>0</v>
      </c>
      <c r="G107" s="15">
        <f t="shared" si="36"/>
        <v>30101710.299999997</v>
      </c>
    </row>
    <row r="108" spans="1:8" x14ac:dyDescent="0.25">
      <c r="A108" s="71"/>
      <c r="B108" s="71"/>
      <c r="C108" s="71"/>
      <c r="D108" s="19">
        <v>2023</v>
      </c>
      <c r="E108" s="15">
        <f t="shared" ref="E108:G108" si="37">E94+E101</f>
        <v>0</v>
      </c>
      <c r="F108" s="15">
        <f t="shared" si="37"/>
        <v>0</v>
      </c>
      <c r="G108" s="15">
        <f t="shared" si="37"/>
        <v>30101710.299999997</v>
      </c>
    </row>
    <row r="109" spans="1:8" x14ac:dyDescent="0.25">
      <c r="A109" s="71"/>
      <c r="B109" s="71"/>
      <c r="C109" s="71"/>
      <c r="D109" s="19">
        <v>2024</v>
      </c>
      <c r="E109" s="15">
        <f t="shared" ref="E109:G109" si="38">E95+E102</f>
        <v>0</v>
      </c>
      <c r="F109" s="15">
        <f t="shared" si="38"/>
        <v>0</v>
      </c>
      <c r="G109" s="15">
        <f t="shared" si="38"/>
        <v>30101710.299999997</v>
      </c>
      <c r="H109" s="10" t="s">
        <v>14</v>
      </c>
    </row>
    <row r="110" spans="1:8" x14ac:dyDescent="0.25">
      <c r="A110" s="16"/>
      <c r="B110" s="16"/>
      <c r="C110" s="16"/>
      <c r="D110" s="17"/>
      <c r="E110" s="18"/>
      <c r="F110" s="18"/>
      <c r="G110" s="18"/>
    </row>
    <row r="111" spans="1:8" x14ac:dyDescent="0.25">
      <c r="A111" s="16"/>
      <c r="B111" s="16"/>
      <c r="C111" s="16"/>
      <c r="D111" s="17"/>
      <c r="E111" s="18"/>
      <c r="F111" s="18"/>
      <c r="G111" s="18"/>
    </row>
    <row r="112" spans="1:8" x14ac:dyDescent="0.25">
      <c r="A112" s="14"/>
      <c r="B112" s="14"/>
      <c r="C112" s="14"/>
    </row>
    <row r="113" spans="1:7" ht="18.75" x14ac:dyDescent="0.3">
      <c r="A113" s="47" t="s">
        <v>21</v>
      </c>
      <c r="B113" s="47"/>
      <c r="C113" s="47"/>
      <c r="D113" s="2"/>
      <c r="E113" s="48" t="s">
        <v>22</v>
      </c>
      <c r="F113" s="49"/>
      <c r="G113" s="49"/>
    </row>
  </sheetData>
  <mergeCells count="28">
    <mergeCell ref="A113:C113"/>
    <mergeCell ref="E113:G113"/>
    <mergeCell ref="C17:C23"/>
    <mergeCell ref="B17:B23"/>
    <mergeCell ref="C39:C45"/>
    <mergeCell ref="A32:A45"/>
    <mergeCell ref="B32:B45"/>
    <mergeCell ref="A17:A23"/>
    <mergeCell ref="C61:C67"/>
    <mergeCell ref="C68:C74"/>
    <mergeCell ref="C75:C81"/>
    <mergeCell ref="C32:C38"/>
    <mergeCell ref="A24:C30"/>
    <mergeCell ref="A103:C109"/>
    <mergeCell ref="A82:C88"/>
    <mergeCell ref="A89:C95"/>
    <mergeCell ref="A96:C102"/>
    <mergeCell ref="E4:G4"/>
    <mergeCell ref="A46:C52"/>
    <mergeCell ref="C54:C60"/>
    <mergeCell ref="A13:G13"/>
    <mergeCell ref="B16:G16"/>
    <mergeCell ref="B54:B81"/>
    <mergeCell ref="A54:A81"/>
    <mergeCell ref="A11:G11"/>
    <mergeCell ref="A12:G12"/>
    <mergeCell ref="B31:G31"/>
    <mergeCell ref="B53:G53"/>
  </mergeCells>
  <pageMargins left="0.33" right="0.11811023622047245" top="0.41" bottom="0.33" header="0.34" footer="0.4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Пользователь</cp:lastModifiedBy>
  <cp:lastPrinted>2019-12-26T14:19:29Z</cp:lastPrinted>
  <dcterms:created xsi:type="dcterms:W3CDTF">2019-08-27T06:02:36Z</dcterms:created>
  <dcterms:modified xsi:type="dcterms:W3CDTF">2020-01-10T13:53:22Z</dcterms:modified>
</cp:coreProperties>
</file>