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426-па_01.03.2023\"/>
    </mc:Choice>
  </mc:AlternateContent>
  <xr:revisionPtr revIDLastSave="0" documentId="13_ncr:1_{38C95D11-ED5E-453C-9C69-7A8FC81D46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1" l="1"/>
  <c r="G54" i="1"/>
  <c r="F43" i="1"/>
  <c r="G43" i="1"/>
  <c r="H43" i="1"/>
  <c r="H54" i="1" s="1"/>
  <c r="I43" i="1"/>
  <c r="I54" i="1" s="1"/>
  <c r="I35" i="1"/>
  <c r="E35" i="1" s="1"/>
  <c r="G17" i="1"/>
  <c r="H17" i="1"/>
  <c r="I17" i="1"/>
  <c r="F17" i="1"/>
  <c r="E24" i="1"/>
  <c r="E54" i="1" l="1"/>
  <c r="E43" i="1"/>
  <c r="H33" i="1"/>
  <c r="G33" i="1"/>
  <c r="H32" i="1"/>
  <c r="H31" i="1"/>
  <c r="H28" i="1" l="1"/>
  <c r="E26" i="1"/>
  <c r="E22" i="1"/>
  <c r="E18" i="1"/>
  <c r="E19" i="1"/>
  <c r="E20" i="1"/>
  <c r="E21" i="1"/>
  <c r="E23" i="1"/>
  <c r="E27" i="1" l="1"/>
  <c r="H42" i="1"/>
  <c r="H53" i="1" s="1"/>
  <c r="H41" i="1"/>
  <c r="H40" i="1"/>
  <c r="H51" i="1" s="1"/>
  <c r="H39" i="1"/>
  <c r="H50" i="1" s="1"/>
  <c r="H38" i="1"/>
  <c r="H37" i="1"/>
  <c r="H52" i="1" l="1"/>
  <c r="H47" i="1" s="1"/>
  <c r="H36" i="1"/>
  <c r="I41" i="1"/>
  <c r="I32" i="1"/>
  <c r="I33" i="1"/>
  <c r="E17" i="1"/>
  <c r="I40" i="1" l="1"/>
  <c r="G40" i="1"/>
  <c r="G32" i="1"/>
  <c r="E32" i="1" s="1"/>
  <c r="I51" i="1" l="1"/>
  <c r="F38" i="1" l="1"/>
  <c r="E38" i="1" s="1"/>
  <c r="G38" i="1"/>
  <c r="I38" i="1"/>
  <c r="F39" i="1"/>
  <c r="G39" i="1"/>
  <c r="G50" i="1" s="1"/>
  <c r="I39" i="1"/>
  <c r="I50" i="1" s="1"/>
  <c r="F40" i="1"/>
  <c r="E40" i="1" s="1"/>
  <c r="F41" i="1"/>
  <c r="G41" i="1"/>
  <c r="G52" i="1" s="1"/>
  <c r="I52" i="1"/>
  <c r="F42" i="1"/>
  <c r="G42" i="1"/>
  <c r="G53" i="1" s="1"/>
  <c r="I42" i="1"/>
  <c r="I53" i="1" s="1"/>
  <c r="G37" i="1"/>
  <c r="G36" i="1" s="1"/>
  <c r="I37" i="1"/>
  <c r="I36" i="1" s="1"/>
  <c r="F37" i="1"/>
  <c r="F46" i="1"/>
  <c r="G46" i="1"/>
  <c r="I46" i="1"/>
  <c r="F45" i="1"/>
  <c r="G45" i="1"/>
  <c r="I45" i="1"/>
  <c r="E46" i="1" l="1"/>
  <c r="F36" i="1"/>
  <c r="E37" i="1"/>
  <c r="E45" i="1"/>
  <c r="E39" i="1"/>
  <c r="F53" i="1"/>
  <c r="E53" i="1" s="1"/>
  <c r="E42" i="1"/>
  <c r="F52" i="1"/>
  <c r="E52" i="1" s="1"/>
  <c r="E41" i="1"/>
  <c r="I44" i="1"/>
  <c r="G44" i="1"/>
  <c r="G49" i="1"/>
  <c r="F51" i="1"/>
  <c r="F44" i="1"/>
  <c r="F48" i="1"/>
  <c r="I48" i="1"/>
  <c r="I47" i="1" s="1"/>
  <c r="E36" i="1"/>
  <c r="G48" i="1"/>
  <c r="G47" i="1" s="1"/>
  <c r="F49" i="1"/>
  <c r="I49" i="1"/>
  <c r="F50" i="1"/>
  <c r="E50" i="1" s="1"/>
  <c r="G51" i="1"/>
  <c r="F47" i="1" l="1"/>
  <c r="E44" i="1"/>
  <c r="E48" i="1"/>
  <c r="E49" i="1"/>
  <c r="E51" i="1"/>
  <c r="E33" i="1"/>
  <c r="I30" i="1"/>
  <c r="I31" i="1"/>
  <c r="I29" i="1"/>
  <c r="F29" i="1"/>
  <c r="F30" i="1"/>
  <c r="E30" i="1" s="1"/>
  <c r="F31" i="1"/>
  <c r="G30" i="1"/>
  <c r="G31" i="1"/>
  <c r="I34" i="1"/>
  <c r="E34" i="1" s="1"/>
  <c r="F25" i="1"/>
  <c r="E25" i="1" s="1"/>
  <c r="G25" i="1"/>
  <c r="I25" i="1"/>
  <c r="F28" i="1" l="1"/>
  <c r="I28" i="1"/>
  <c r="E47" i="1"/>
  <c r="E31" i="1"/>
  <c r="G29" i="1" l="1"/>
  <c r="E29" i="1" l="1"/>
  <c r="G28" i="1"/>
  <c r="E28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<sst xmlns="http://schemas.openxmlformats.org/spreadsheetml/2006/main" count="38" uniqueCount="33">
  <si>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</si>
  <si>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</si>
  <si>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</si>
  <si>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</si>
  <si>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</si>
  <si>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</si>
  <si>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</si>
  <si>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</si>
  <si>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</si>
  <si>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</si>
  <si>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</si>
  <si>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</si>
  <si>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</si>
  <si>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</si>
  <si>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</si>
  <si>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</si>
  <si>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</si>
  <si>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</si>
  <si>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</si>
  <si>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</si>
  <si>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</si>
  <si>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</si>
  <si>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</si>
  <si>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</si>
  <si>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</si>
  <si>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Государственная программа Иркутской области «Доступное жилье» на 2019 - 2025 годы 
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</si>
  <si>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</si>
  <si>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</si>
  <si>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</si>
  <si>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 xml:space="preserve">Мэр города  </t>
  </si>
  <si>
    <t>М.В. Торопкин</t>
  </si>
  <si>
    <t>Приложение 2</t>
  </si>
  <si>
    <t xml:space="preserve">     от 01.03.2023 г. № 426-па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</si>
</sst>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9" fillId="0" borderId="0" xfId="0" applyFo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zoomScaleNormal="100" zoomScaleSheetLayoutView="90" workbookViewId="0">
      <selection activeCell="D4" sqref="D4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4.44140625" customWidth="1"/>
    <col min="9" max="9" width="14" customWidth="1"/>
    <col min="10" max="10" width="14.6640625" customWidth="1"/>
  </cols>
  <sheetData>
    <row r="1" spans="1:10" ht="14.25" customHeight="1" x14ac:dyDescent="0.3">
      <c r="I1" s="18"/>
    </row>
    <row r="2" spans="1:10" x14ac:dyDescent="0.3">
      <c r="D2" s="8"/>
      <c r="E2" s="8"/>
      <c r="F2" s="8"/>
      <c r="G2" s="20" t="s">
        <v>31</v>
      </c>
      <c r="H2" s="20"/>
      <c r="I2" s="20"/>
    </row>
    <row r="3" spans="1:10" x14ac:dyDescent="0.3">
      <c r="D3" s="20" t="s">
        <v>8</v>
      </c>
      <c r="E3" s="20"/>
      <c r="F3" s="20"/>
      <c r="G3" s="20"/>
      <c r="H3" s="20"/>
      <c r="I3" s="20"/>
      <c r="J3" s="7"/>
    </row>
    <row r="4" spans="1:10" ht="21" customHeight="1" x14ac:dyDescent="0.3">
      <c r="D4" s="9"/>
      <c r="E4" s="9"/>
      <c r="F4" s="20" t="s">
        <v>32</v>
      </c>
      <c r="G4" s="20"/>
      <c r="H4" s="20"/>
      <c r="I4" s="20"/>
      <c r="J4" s="7"/>
    </row>
    <row r="5" spans="1:10" x14ac:dyDescent="0.3">
      <c r="D5" s="8"/>
      <c r="E5" s="8"/>
      <c r="F5" s="8"/>
      <c r="G5" s="8"/>
      <c r="H5" s="8"/>
      <c r="I5" s="5"/>
    </row>
    <row r="6" spans="1:10" x14ac:dyDescent="0.3">
      <c r="D6" s="8"/>
      <c r="E6" s="8"/>
      <c r="F6" s="8"/>
      <c r="G6" s="26" t="s">
        <v>10</v>
      </c>
      <c r="H6" s="26"/>
      <c r="I6" s="27"/>
    </row>
    <row r="7" spans="1:10" x14ac:dyDescent="0.3">
      <c r="D7" s="26" t="s">
        <v>1</v>
      </c>
      <c r="E7" s="26"/>
      <c r="F7" s="27"/>
      <c r="G7" s="27"/>
      <c r="H7" s="27"/>
      <c r="I7" s="27"/>
    </row>
    <row r="8" spans="1:10" x14ac:dyDescent="0.3">
      <c r="D8" s="8"/>
      <c r="E8" s="8"/>
      <c r="F8" s="20" t="s">
        <v>16</v>
      </c>
      <c r="G8" s="27"/>
      <c r="H8" s="27"/>
      <c r="I8" s="27"/>
    </row>
    <row r="9" spans="1:10" x14ac:dyDescent="0.3">
      <c r="D9" s="8"/>
      <c r="E9" s="8"/>
      <c r="F9" s="26" t="s">
        <v>27</v>
      </c>
      <c r="G9" s="27"/>
      <c r="H9" s="27"/>
      <c r="I9" s="27"/>
    </row>
    <row r="10" spans="1:10" ht="12.75" customHeight="1" x14ac:dyDescent="0.3">
      <c r="I10" s="1"/>
    </row>
    <row r="11" spans="1:10" ht="37.5" customHeight="1" x14ac:dyDescent="0.3">
      <c r="A11" s="24" t="s">
        <v>3</v>
      </c>
      <c r="B11" s="24"/>
      <c r="C11" s="24"/>
      <c r="D11" s="24"/>
      <c r="E11" s="24"/>
      <c r="F11" s="24"/>
      <c r="G11" s="24"/>
      <c r="H11" s="24"/>
      <c r="I11" s="24"/>
    </row>
    <row r="12" spans="1:10" ht="21" customHeight="1" x14ac:dyDescent="0.3">
      <c r="A12" s="25" t="s">
        <v>26</v>
      </c>
      <c r="B12" s="25"/>
      <c r="C12" s="25"/>
      <c r="D12" s="25"/>
      <c r="E12" s="25"/>
      <c r="F12" s="25"/>
      <c r="G12" s="25"/>
      <c r="H12" s="25"/>
      <c r="I12" s="25"/>
    </row>
    <row r="13" spans="1:10" ht="15" customHeight="1" x14ac:dyDescent="0.3">
      <c r="A13" s="31" t="s">
        <v>9</v>
      </c>
      <c r="B13" s="31"/>
      <c r="C13" s="31"/>
      <c r="D13" s="31"/>
      <c r="E13" s="31"/>
      <c r="F13" s="31"/>
      <c r="G13" s="31"/>
      <c r="H13" s="31"/>
      <c r="I13" s="31"/>
    </row>
    <row r="14" spans="1:10" ht="16.5" customHeight="1" x14ac:dyDescent="0.3"/>
    <row r="15" spans="1:10" ht="51.75" customHeight="1" x14ac:dyDescent="0.3">
      <c r="A15" s="6" t="s">
        <v>0</v>
      </c>
      <c r="B15" s="6" t="s">
        <v>5</v>
      </c>
      <c r="C15" s="6" t="s">
        <v>6</v>
      </c>
      <c r="D15" s="6" t="s">
        <v>12</v>
      </c>
      <c r="E15" s="6" t="s">
        <v>11</v>
      </c>
      <c r="F15" s="6" t="s">
        <v>13</v>
      </c>
      <c r="G15" s="6" t="s">
        <v>14</v>
      </c>
      <c r="H15" s="6" t="s">
        <v>18</v>
      </c>
      <c r="I15" s="6" t="s">
        <v>15</v>
      </c>
    </row>
    <row r="16" spans="1:10" ht="25.5" customHeight="1" x14ac:dyDescent="0.3">
      <c r="A16" s="6">
        <v>1</v>
      </c>
      <c r="B16" s="39" t="s">
        <v>25</v>
      </c>
      <c r="C16" s="40"/>
      <c r="D16" s="40"/>
      <c r="E16" s="40"/>
      <c r="F16" s="40"/>
      <c r="G16" s="40"/>
      <c r="H16" s="40"/>
      <c r="I16" s="41"/>
    </row>
    <row r="17" spans="1:10" ht="33" customHeight="1" x14ac:dyDescent="0.3">
      <c r="A17" s="42" t="s">
        <v>2</v>
      </c>
      <c r="B17" s="35" t="s">
        <v>23</v>
      </c>
      <c r="C17" s="32" t="s">
        <v>24</v>
      </c>
      <c r="D17" s="14" t="s">
        <v>7</v>
      </c>
      <c r="E17" s="15">
        <f>F17+G17+H17+I17</f>
        <v>1444406557.77</v>
      </c>
      <c r="F17" s="15">
        <f>+F18+F19+F20+F21+F22+F23+F24</f>
        <v>0</v>
      </c>
      <c r="G17" s="15">
        <f t="shared" ref="G17:I17" si="0">+G18+G19+G20+G21+G22+G23+G24</f>
        <v>36812200</v>
      </c>
      <c r="H17" s="15">
        <f t="shared" si="0"/>
        <v>1405122749.05</v>
      </c>
      <c r="I17" s="15">
        <f t="shared" si="0"/>
        <v>2471608.7199999997</v>
      </c>
    </row>
    <row r="18" spans="1:10" ht="33" customHeight="1" x14ac:dyDescent="0.3">
      <c r="A18" s="43"/>
      <c r="B18" s="36"/>
      <c r="C18" s="33"/>
      <c r="D18" s="6">
        <v>2019</v>
      </c>
      <c r="E18" s="16">
        <f t="shared" ref="E18:E23" si="1">F18+G18+H18+I18</f>
        <v>0</v>
      </c>
      <c r="F18" s="16">
        <v>0</v>
      </c>
      <c r="G18" s="16">
        <v>0</v>
      </c>
      <c r="H18" s="16">
        <v>0</v>
      </c>
      <c r="I18" s="16">
        <v>0</v>
      </c>
    </row>
    <row r="19" spans="1:10" ht="30" customHeight="1" x14ac:dyDescent="0.3">
      <c r="A19" s="43"/>
      <c r="B19" s="36"/>
      <c r="C19" s="33"/>
      <c r="D19" s="6">
        <v>2020</v>
      </c>
      <c r="E19" s="16">
        <f t="shared" si="1"/>
        <v>0</v>
      </c>
      <c r="F19" s="16">
        <v>0</v>
      </c>
      <c r="G19" s="16">
        <v>0</v>
      </c>
      <c r="H19" s="16">
        <v>0</v>
      </c>
      <c r="I19" s="16">
        <v>0</v>
      </c>
    </row>
    <row r="20" spans="1:10" ht="33" customHeight="1" x14ac:dyDescent="0.3">
      <c r="A20" s="43"/>
      <c r="B20" s="36"/>
      <c r="C20" s="33"/>
      <c r="D20" s="6">
        <v>2021</v>
      </c>
      <c r="E20" s="16">
        <f t="shared" si="1"/>
        <v>60795371.439999998</v>
      </c>
      <c r="F20" s="16">
        <v>0</v>
      </c>
      <c r="G20" s="16">
        <v>0</v>
      </c>
      <c r="H20" s="16">
        <v>60795371.439999998</v>
      </c>
      <c r="I20" s="16">
        <v>0</v>
      </c>
    </row>
    <row r="21" spans="1:10" ht="30" customHeight="1" x14ac:dyDescent="0.3">
      <c r="A21" s="43"/>
      <c r="B21" s="36"/>
      <c r="C21" s="33"/>
      <c r="D21" s="6">
        <v>2022</v>
      </c>
      <c r="E21" s="16">
        <f t="shared" si="1"/>
        <v>524588486.33000004</v>
      </c>
      <c r="F21" s="16">
        <v>0</v>
      </c>
      <c r="G21" s="16">
        <v>21933500</v>
      </c>
      <c r="H21" s="16">
        <v>502376777.61000001</v>
      </c>
      <c r="I21" s="16">
        <v>278208.71999999997</v>
      </c>
    </row>
    <row r="22" spans="1:10" ht="30" customHeight="1" x14ac:dyDescent="0.3">
      <c r="A22" s="43"/>
      <c r="B22" s="36"/>
      <c r="C22" s="33"/>
      <c r="D22" s="6">
        <v>2023</v>
      </c>
      <c r="E22" s="16">
        <f>F22+G22+H22+I22</f>
        <v>859022700</v>
      </c>
      <c r="F22" s="16">
        <v>0</v>
      </c>
      <c r="G22" s="19">
        <v>14878700</v>
      </c>
      <c r="H22" s="16">
        <v>841950600</v>
      </c>
      <c r="I22" s="16">
        <v>2193400</v>
      </c>
    </row>
    <row r="23" spans="1:10" ht="36" customHeight="1" x14ac:dyDescent="0.3">
      <c r="A23" s="43"/>
      <c r="B23" s="36"/>
      <c r="C23" s="33"/>
      <c r="D23" s="6">
        <v>2024</v>
      </c>
      <c r="E23" s="16">
        <f t="shared" si="1"/>
        <v>0</v>
      </c>
      <c r="F23" s="16">
        <v>0</v>
      </c>
      <c r="G23" s="16">
        <v>0</v>
      </c>
      <c r="H23" s="16">
        <v>0</v>
      </c>
      <c r="I23" s="16">
        <v>0</v>
      </c>
    </row>
    <row r="24" spans="1:10" ht="36" customHeight="1" x14ac:dyDescent="0.3">
      <c r="A24" s="43"/>
      <c r="B24" s="37"/>
      <c r="C24" s="34"/>
      <c r="D24" s="6">
        <v>2025</v>
      </c>
      <c r="E24" s="16">
        <f t="shared" ref="E24" si="2">F24+G24+H24+I24</f>
        <v>0</v>
      </c>
      <c r="F24" s="16">
        <v>0</v>
      </c>
      <c r="G24" s="16">
        <v>0</v>
      </c>
      <c r="H24" s="16">
        <v>0</v>
      </c>
      <c r="I24" s="16">
        <v>0</v>
      </c>
    </row>
    <row r="25" spans="1:10" ht="31.5" customHeight="1" x14ac:dyDescent="0.3">
      <c r="A25" s="43"/>
      <c r="B25" s="35" t="s">
        <v>28</v>
      </c>
      <c r="C25" s="28" t="s">
        <v>19</v>
      </c>
      <c r="D25" s="6" t="s">
        <v>7</v>
      </c>
      <c r="E25" s="15">
        <f>F25+G25+H25+I25</f>
        <v>20079828.439999998</v>
      </c>
      <c r="F25" s="16">
        <f>F26+F27</f>
        <v>2891870.7199999997</v>
      </c>
      <c r="G25" s="16">
        <f>G26+G27</f>
        <v>12860487.390000001</v>
      </c>
      <c r="H25" s="16">
        <v>0</v>
      </c>
      <c r="I25" s="16">
        <f>I26+I27</f>
        <v>4327470.33</v>
      </c>
    </row>
    <row r="26" spans="1:10" ht="44.25" customHeight="1" x14ac:dyDescent="0.3">
      <c r="A26" s="43"/>
      <c r="B26" s="36"/>
      <c r="C26" s="29"/>
      <c r="D26" s="6">
        <v>2019</v>
      </c>
      <c r="E26" s="16">
        <f>F26+G26+H26+I26</f>
        <v>4595095</v>
      </c>
      <c r="F26" s="16">
        <v>1490556.49</v>
      </c>
      <c r="G26" s="16">
        <v>1997892.74</v>
      </c>
      <c r="H26" s="16">
        <v>0</v>
      </c>
      <c r="I26" s="16">
        <v>1106645.77</v>
      </c>
    </row>
    <row r="27" spans="1:10" ht="44.25" customHeight="1" x14ac:dyDescent="0.3">
      <c r="A27" s="43"/>
      <c r="B27" s="44"/>
      <c r="C27" s="30"/>
      <c r="D27" s="6">
        <v>2020</v>
      </c>
      <c r="E27" s="16">
        <f t="shared" ref="E27:E51" si="3">F27+G27+H27+I27</f>
        <v>15484733.440000001</v>
      </c>
      <c r="F27" s="16">
        <v>1401314.23</v>
      </c>
      <c r="G27" s="16">
        <v>10862594.65</v>
      </c>
      <c r="H27" s="16">
        <v>0</v>
      </c>
      <c r="I27" s="16">
        <v>3220824.56</v>
      </c>
    </row>
    <row r="28" spans="1:10" s="3" customFormat="1" ht="31.5" customHeight="1" x14ac:dyDescent="0.3">
      <c r="A28" s="48" t="s">
        <v>22</v>
      </c>
      <c r="B28" s="49"/>
      <c r="C28" s="50"/>
      <c r="D28" s="14" t="s">
        <v>7</v>
      </c>
      <c r="E28" s="15">
        <f>F28+G28+H28+I28</f>
        <v>1464486386.2099998</v>
      </c>
      <c r="F28" s="15">
        <f>F29+F30+F31+F32+F33+F34+F35</f>
        <v>2891870.7199999997</v>
      </c>
      <c r="G28" s="15">
        <f t="shared" ref="G28:I28" si="4">G29+G30+G31+G32+G33+G34+G35</f>
        <v>49672687.390000001</v>
      </c>
      <c r="H28" s="15">
        <f t="shared" si="4"/>
        <v>1405122749.05</v>
      </c>
      <c r="I28" s="15">
        <f t="shared" si="4"/>
        <v>6799079.0499999998</v>
      </c>
      <c r="J28"/>
    </row>
    <row r="29" spans="1:10" s="3" customFormat="1" ht="30" customHeight="1" x14ac:dyDescent="0.3">
      <c r="A29" s="51"/>
      <c r="B29" s="52"/>
      <c r="C29" s="53"/>
      <c r="D29" s="6">
        <v>2019</v>
      </c>
      <c r="E29" s="16">
        <f>F29+G29+H29+I29</f>
        <v>4595095</v>
      </c>
      <c r="F29" s="16">
        <f>F26+F18</f>
        <v>1490556.49</v>
      </c>
      <c r="G29" s="16">
        <f>G26+G18</f>
        <v>1997892.74</v>
      </c>
      <c r="H29" s="16">
        <v>0</v>
      </c>
      <c r="I29" s="16">
        <f>I26+I18</f>
        <v>1106645.77</v>
      </c>
      <c r="J29"/>
    </row>
    <row r="30" spans="1:10" s="3" customFormat="1" ht="28.5" customHeight="1" x14ac:dyDescent="0.3">
      <c r="A30" s="51"/>
      <c r="B30" s="52"/>
      <c r="C30" s="53"/>
      <c r="D30" s="6">
        <v>2020</v>
      </c>
      <c r="E30" s="16">
        <f t="shared" si="3"/>
        <v>15484733.440000001</v>
      </c>
      <c r="F30" s="16">
        <f>F27+F19</f>
        <v>1401314.23</v>
      </c>
      <c r="G30" s="16">
        <f>G27+G19</f>
        <v>10862594.65</v>
      </c>
      <c r="H30" s="16">
        <v>0</v>
      </c>
      <c r="I30" s="16">
        <f>I27+I19</f>
        <v>3220824.56</v>
      </c>
      <c r="J30"/>
    </row>
    <row r="31" spans="1:10" s="3" customFormat="1" ht="29.25" customHeight="1" x14ac:dyDescent="0.3">
      <c r="A31" s="51"/>
      <c r="B31" s="52"/>
      <c r="C31" s="53"/>
      <c r="D31" s="6">
        <v>2021</v>
      </c>
      <c r="E31" s="16">
        <f>F31+G31+H31+I31</f>
        <v>60795371.439999998</v>
      </c>
      <c r="F31" s="16">
        <f>F20</f>
        <v>0</v>
      </c>
      <c r="G31" s="16">
        <f>G20</f>
        <v>0</v>
      </c>
      <c r="H31" s="16">
        <f>H20</f>
        <v>60795371.439999998</v>
      </c>
      <c r="I31" s="16">
        <f>I20</f>
        <v>0</v>
      </c>
      <c r="J31"/>
    </row>
    <row r="32" spans="1:10" s="3" customFormat="1" ht="27" customHeight="1" x14ac:dyDescent="0.3">
      <c r="A32" s="51"/>
      <c r="B32" s="52"/>
      <c r="C32" s="53"/>
      <c r="D32" s="6">
        <v>2022</v>
      </c>
      <c r="E32" s="16">
        <f t="shared" si="3"/>
        <v>524588486.33000004</v>
      </c>
      <c r="F32" s="16">
        <v>0</v>
      </c>
      <c r="G32" s="16">
        <f t="shared" ref="G32:I33" si="5">G21</f>
        <v>21933500</v>
      </c>
      <c r="H32" s="16">
        <f t="shared" si="5"/>
        <v>502376777.61000001</v>
      </c>
      <c r="I32" s="16">
        <f t="shared" si="5"/>
        <v>278208.71999999997</v>
      </c>
      <c r="J32"/>
    </row>
    <row r="33" spans="1:10" s="3" customFormat="1" ht="30" customHeight="1" x14ac:dyDescent="0.3">
      <c r="A33" s="51"/>
      <c r="B33" s="52"/>
      <c r="C33" s="53"/>
      <c r="D33" s="6">
        <v>2023</v>
      </c>
      <c r="E33" s="16">
        <f t="shared" si="3"/>
        <v>859022700</v>
      </c>
      <c r="F33" s="16">
        <v>0</v>
      </c>
      <c r="G33" s="16">
        <f t="shared" si="5"/>
        <v>14878700</v>
      </c>
      <c r="H33" s="16">
        <f t="shared" si="5"/>
        <v>841950600</v>
      </c>
      <c r="I33" s="16">
        <f t="shared" si="5"/>
        <v>2193400</v>
      </c>
      <c r="J33"/>
    </row>
    <row r="34" spans="1:10" s="3" customFormat="1" ht="29.25" customHeight="1" x14ac:dyDescent="0.3">
      <c r="A34" s="51"/>
      <c r="B34" s="52"/>
      <c r="C34" s="53"/>
      <c r="D34" s="6">
        <v>2024</v>
      </c>
      <c r="E34" s="16">
        <f t="shared" si="3"/>
        <v>0</v>
      </c>
      <c r="F34" s="16">
        <v>0</v>
      </c>
      <c r="G34" s="16">
        <v>0</v>
      </c>
      <c r="H34" s="16">
        <v>0</v>
      </c>
      <c r="I34" s="16">
        <f>I23</f>
        <v>0</v>
      </c>
      <c r="J34" s="10"/>
    </row>
    <row r="35" spans="1:10" s="3" customFormat="1" ht="29.25" customHeight="1" x14ac:dyDescent="0.3">
      <c r="A35" s="54"/>
      <c r="B35" s="55"/>
      <c r="C35" s="56"/>
      <c r="D35" s="6">
        <v>2025</v>
      </c>
      <c r="E35" s="16">
        <f t="shared" ref="E35" si="6">F35+G35+H35+I35</f>
        <v>0</v>
      </c>
      <c r="F35" s="16">
        <v>0</v>
      </c>
      <c r="G35" s="16">
        <v>0</v>
      </c>
      <c r="H35" s="16">
        <v>0</v>
      </c>
      <c r="I35" s="16">
        <f>I24</f>
        <v>0</v>
      </c>
      <c r="J35" s="10"/>
    </row>
    <row r="36" spans="1:10" s="3" customFormat="1" ht="29.25" customHeight="1" x14ac:dyDescent="0.3">
      <c r="A36" s="57" t="s">
        <v>21</v>
      </c>
      <c r="B36" s="58"/>
      <c r="C36" s="59"/>
      <c r="D36" s="14" t="s">
        <v>7</v>
      </c>
      <c r="E36" s="15">
        <f>F36+G36+H36+I36</f>
        <v>1444406557.77</v>
      </c>
      <c r="F36" s="15">
        <f>SUM(F37:F43)</f>
        <v>0</v>
      </c>
      <c r="G36" s="15">
        <f t="shared" ref="G36:I36" si="7">SUM(G37:G43)</f>
        <v>36812200</v>
      </c>
      <c r="H36" s="15">
        <f t="shared" si="7"/>
        <v>1405122749.05</v>
      </c>
      <c r="I36" s="15">
        <f t="shared" si="7"/>
        <v>2471608.7199999997</v>
      </c>
    </row>
    <row r="37" spans="1:10" s="3" customFormat="1" ht="33.75" customHeight="1" x14ac:dyDescent="0.3">
      <c r="A37" s="60"/>
      <c r="B37" s="61"/>
      <c r="C37" s="62"/>
      <c r="D37" s="6">
        <v>2019</v>
      </c>
      <c r="E37" s="16">
        <f>F37+G37+H37+I37</f>
        <v>0</v>
      </c>
      <c r="F37" s="16">
        <f>F18</f>
        <v>0</v>
      </c>
      <c r="G37" s="16">
        <f t="shared" ref="G37:I37" si="8">G18</f>
        <v>0</v>
      </c>
      <c r="H37" s="16">
        <f t="shared" ref="H37" si="9">H18</f>
        <v>0</v>
      </c>
      <c r="I37" s="16">
        <f t="shared" si="8"/>
        <v>0</v>
      </c>
    </row>
    <row r="38" spans="1:10" s="3" customFormat="1" ht="30.75" customHeight="1" x14ac:dyDescent="0.3">
      <c r="A38" s="60"/>
      <c r="B38" s="61"/>
      <c r="C38" s="62"/>
      <c r="D38" s="6">
        <v>2020</v>
      </c>
      <c r="E38" s="16">
        <f t="shared" si="3"/>
        <v>0</v>
      </c>
      <c r="F38" s="16">
        <f t="shared" ref="F38:I38" si="10">F19</f>
        <v>0</v>
      </c>
      <c r="G38" s="16">
        <f t="shared" si="10"/>
        <v>0</v>
      </c>
      <c r="H38" s="16">
        <f t="shared" ref="H38" si="11">H19</f>
        <v>0</v>
      </c>
      <c r="I38" s="16">
        <f t="shared" si="10"/>
        <v>0</v>
      </c>
    </row>
    <row r="39" spans="1:10" s="3" customFormat="1" ht="30" customHeight="1" x14ac:dyDescent="0.3">
      <c r="A39" s="60"/>
      <c r="B39" s="61"/>
      <c r="C39" s="62"/>
      <c r="D39" s="6">
        <v>2021</v>
      </c>
      <c r="E39" s="16">
        <f t="shared" si="3"/>
        <v>60795371.439999998</v>
      </c>
      <c r="F39" s="16">
        <f t="shared" ref="F39:I39" si="12">F20</f>
        <v>0</v>
      </c>
      <c r="G39" s="16">
        <f t="shared" si="12"/>
        <v>0</v>
      </c>
      <c r="H39" s="16">
        <f t="shared" ref="H39" si="13">H20</f>
        <v>60795371.439999998</v>
      </c>
      <c r="I39" s="16">
        <f t="shared" si="12"/>
        <v>0</v>
      </c>
    </row>
    <row r="40" spans="1:10" s="3" customFormat="1" ht="30" customHeight="1" x14ac:dyDescent="0.3">
      <c r="A40" s="60"/>
      <c r="B40" s="61"/>
      <c r="C40" s="62"/>
      <c r="D40" s="6">
        <v>2022</v>
      </c>
      <c r="E40" s="16">
        <f t="shared" si="3"/>
        <v>524588486.33000004</v>
      </c>
      <c r="F40" s="16">
        <f t="shared" ref="F40" si="14">F21</f>
        <v>0</v>
      </c>
      <c r="G40" s="16">
        <f>G21</f>
        <v>21933500</v>
      </c>
      <c r="H40" s="16">
        <f>H21</f>
        <v>502376777.61000001</v>
      </c>
      <c r="I40" s="16">
        <f>I21</f>
        <v>278208.71999999997</v>
      </c>
    </row>
    <row r="41" spans="1:10" s="3" customFormat="1" ht="30" customHeight="1" x14ac:dyDescent="0.3">
      <c r="A41" s="60"/>
      <c r="B41" s="61"/>
      <c r="C41" s="62"/>
      <c r="D41" s="6">
        <v>2023</v>
      </c>
      <c r="E41" s="16">
        <f>F41+G41+H41+I41</f>
        <v>859022700</v>
      </c>
      <c r="F41" s="16">
        <f t="shared" ref="F41:G41" si="15">F22</f>
        <v>0</v>
      </c>
      <c r="G41" s="16">
        <f t="shared" si="15"/>
        <v>14878700</v>
      </c>
      <c r="H41" s="16">
        <f>H22</f>
        <v>841950600</v>
      </c>
      <c r="I41" s="16">
        <f>I22</f>
        <v>2193400</v>
      </c>
    </row>
    <row r="42" spans="1:10" s="3" customFormat="1" ht="30.75" customHeight="1" x14ac:dyDescent="0.3">
      <c r="A42" s="60"/>
      <c r="B42" s="61"/>
      <c r="C42" s="62"/>
      <c r="D42" s="6">
        <v>2024</v>
      </c>
      <c r="E42" s="16">
        <f t="shared" si="3"/>
        <v>0</v>
      </c>
      <c r="F42" s="16">
        <f t="shared" ref="F42:I43" si="16">F23</f>
        <v>0</v>
      </c>
      <c r="G42" s="16">
        <f t="shared" si="16"/>
        <v>0</v>
      </c>
      <c r="H42" s="16">
        <f t="shared" ref="H42:H43" si="17">H23</f>
        <v>0</v>
      </c>
      <c r="I42" s="16">
        <f t="shared" si="16"/>
        <v>0</v>
      </c>
    </row>
    <row r="43" spans="1:10" s="3" customFormat="1" ht="30.75" customHeight="1" x14ac:dyDescent="0.3">
      <c r="A43" s="63"/>
      <c r="B43" s="64"/>
      <c r="C43" s="65"/>
      <c r="D43" s="6">
        <v>2025</v>
      </c>
      <c r="E43" s="16">
        <f t="shared" ref="E43" si="18">F43+G43+H43+I43</f>
        <v>0</v>
      </c>
      <c r="F43" s="16">
        <f t="shared" si="16"/>
        <v>0</v>
      </c>
      <c r="G43" s="16">
        <f t="shared" si="16"/>
        <v>0</v>
      </c>
      <c r="H43" s="16">
        <f t="shared" si="17"/>
        <v>0</v>
      </c>
      <c r="I43" s="16">
        <f t="shared" si="16"/>
        <v>0</v>
      </c>
    </row>
    <row r="44" spans="1:10" s="3" customFormat="1" ht="28.5" customHeight="1" x14ac:dyDescent="0.3">
      <c r="A44" s="45" t="s">
        <v>17</v>
      </c>
      <c r="B44" s="45"/>
      <c r="C44" s="45"/>
      <c r="D44" s="14" t="s">
        <v>7</v>
      </c>
      <c r="E44" s="15">
        <f>F44+G44+H44+I44</f>
        <v>20079828.439999998</v>
      </c>
      <c r="F44" s="15">
        <f>F45+F46</f>
        <v>2891870.7199999997</v>
      </c>
      <c r="G44" s="15">
        <f t="shared" ref="G44" si="19">G45+G46</f>
        <v>12860487.390000001</v>
      </c>
      <c r="H44" s="15">
        <v>0</v>
      </c>
      <c r="I44" s="15">
        <f>I45+I46</f>
        <v>4327470.33</v>
      </c>
    </row>
    <row r="45" spans="1:10" s="3" customFormat="1" ht="28.5" customHeight="1" x14ac:dyDescent="0.3">
      <c r="A45" s="45"/>
      <c r="B45" s="45"/>
      <c r="C45" s="45"/>
      <c r="D45" s="6">
        <v>2019</v>
      </c>
      <c r="E45" s="16">
        <f>F45+G45+H45+I45</f>
        <v>4595095</v>
      </c>
      <c r="F45" s="16">
        <f>F26</f>
        <v>1490556.49</v>
      </c>
      <c r="G45" s="16">
        <f>G26</f>
        <v>1997892.74</v>
      </c>
      <c r="H45" s="16">
        <v>0</v>
      </c>
      <c r="I45" s="16">
        <f>I26</f>
        <v>1106645.77</v>
      </c>
    </row>
    <row r="46" spans="1:10" s="3" customFormat="1" ht="28.5" customHeight="1" x14ac:dyDescent="0.3">
      <c r="A46" s="45"/>
      <c r="B46" s="45"/>
      <c r="C46" s="45"/>
      <c r="D46" s="6">
        <v>2020</v>
      </c>
      <c r="E46" s="16">
        <f t="shared" si="3"/>
        <v>15484733.440000001</v>
      </c>
      <c r="F46" s="16">
        <f>F27</f>
        <v>1401314.23</v>
      </c>
      <c r="G46" s="16">
        <f>G27</f>
        <v>10862594.65</v>
      </c>
      <c r="H46" s="16">
        <v>0</v>
      </c>
      <c r="I46" s="16">
        <f>I27</f>
        <v>3220824.56</v>
      </c>
    </row>
    <row r="47" spans="1:10" s="3" customFormat="1" ht="28.5" customHeight="1" x14ac:dyDescent="0.3">
      <c r="A47" s="66" t="s">
        <v>20</v>
      </c>
      <c r="B47" s="66"/>
      <c r="C47" s="67"/>
      <c r="D47" s="14" t="s">
        <v>7</v>
      </c>
      <c r="E47" s="15">
        <f>F47+G47+H47+I47</f>
        <v>1464486386.2099998</v>
      </c>
      <c r="F47" s="15">
        <f>SUM(F48:F54)</f>
        <v>2891870.7199999997</v>
      </c>
      <c r="G47" s="15">
        <f t="shared" ref="G47:I47" si="20">SUM(G48:G54)</f>
        <v>49672687.390000001</v>
      </c>
      <c r="H47" s="15">
        <f t="shared" si="20"/>
        <v>1405122749.05</v>
      </c>
      <c r="I47" s="15">
        <f t="shared" si="20"/>
        <v>6799079.0499999998</v>
      </c>
    </row>
    <row r="48" spans="1:10" s="3" customFormat="1" ht="29.25" customHeight="1" x14ac:dyDescent="0.3">
      <c r="A48" s="68"/>
      <c r="B48" s="68"/>
      <c r="C48" s="69"/>
      <c r="D48" s="6">
        <v>2019</v>
      </c>
      <c r="E48" s="16">
        <f t="shared" si="3"/>
        <v>4595095</v>
      </c>
      <c r="F48" s="16">
        <f>F37+F45</f>
        <v>1490556.49</v>
      </c>
      <c r="G48" s="16">
        <f>G37+G45</f>
        <v>1997892.74</v>
      </c>
      <c r="H48" s="16">
        <v>0</v>
      </c>
      <c r="I48" s="16">
        <f>I37+I45</f>
        <v>1106645.77</v>
      </c>
    </row>
    <row r="49" spans="1:10" s="3" customFormat="1" ht="28.5" customHeight="1" x14ac:dyDescent="0.3">
      <c r="A49" s="68"/>
      <c r="B49" s="68"/>
      <c r="C49" s="69"/>
      <c r="D49" s="6">
        <v>2020</v>
      </c>
      <c r="E49" s="16">
        <f t="shared" si="3"/>
        <v>15484733.440000001</v>
      </c>
      <c r="F49" s="16">
        <f>F38+F46</f>
        <v>1401314.23</v>
      </c>
      <c r="G49" s="16">
        <f>G38+G46</f>
        <v>10862594.65</v>
      </c>
      <c r="H49" s="16">
        <v>0</v>
      </c>
      <c r="I49" s="16">
        <f>I38+I46</f>
        <v>3220824.56</v>
      </c>
    </row>
    <row r="50" spans="1:10" s="3" customFormat="1" ht="26.25" customHeight="1" x14ac:dyDescent="0.3">
      <c r="A50" s="68"/>
      <c r="B50" s="68"/>
      <c r="C50" s="69"/>
      <c r="D50" s="6">
        <v>2021</v>
      </c>
      <c r="E50" s="16">
        <f t="shared" si="3"/>
        <v>60795371.439999998</v>
      </c>
      <c r="F50" s="16">
        <f>F39</f>
        <v>0</v>
      </c>
      <c r="G50" s="16">
        <f t="shared" ref="G50:I50" si="21">G39</f>
        <v>0</v>
      </c>
      <c r="H50" s="16">
        <f t="shared" ref="H50" si="22">H39</f>
        <v>60795371.439999998</v>
      </c>
      <c r="I50" s="16">
        <f t="shared" si="21"/>
        <v>0</v>
      </c>
    </row>
    <row r="51" spans="1:10" s="3" customFormat="1" ht="29.25" customHeight="1" x14ac:dyDescent="0.3">
      <c r="A51" s="68"/>
      <c r="B51" s="68"/>
      <c r="C51" s="69"/>
      <c r="D51" s="6">
        <v>2022</v>
      </c>
      <c r="E51" s="16">
        <f t="shared" si="3"/>
        <v>524588486.33000004</v>
      </c>
      <c r="F51" s="16">
        <f t="shared" ref="F51:G51" si="23">F40</f>
        <v>0</v>
      </c>
      <c r="G51" s="16">
        <f t="shared" si="23"/>
        <v>21933500</v>
      </c>
      <c r="H51" s="16">
        <f>H40</f>
        <v>502376777.61000001</v>
      </c>
      <c r="I51" s="16">
        <f>I40</f>
        <v>278208.71999999997</v>
      </c>
    </row>
    <row r="52" spans="1:10" s="3" customFormat="1" ht="31.5" customHeight="1" x14ac:dyDescent="0.3">
      <c r="A52" s="68"/>
      <c r="B52" s="68"/>
      <c r="C52" s="69"/>
      <c r="D52" s="6">
        <v>2023</v>
      </c>
      <c r="E52" s="16">
        <f>F52+G52+H52+I52</f>
        <v>859022700</v>
      </c>
      <c r="F52" s="16">
        <f t="shared" ref="F52:I52" si="24">F41</f>
        <v>0</v>
      </c>
      <c r="G52" s="16">
        <f>G41</f>
        <v>14878700</v>
      </c>
      <c r="H52" s="16">
        <f t="shared" ref="H52" si="25">H41</f>
        <v>841950600</v>
      </c>
      <c r="I52" s="16">
        <f t="shared" si="24"/>
        <v>2193400</v>
      </c>
    </row>
    <row r="53" spans="1:10" s="3" customFormat="1" ht="31.5" customHeight="1" x14ac:dyDescent="0.3">
      <c r="A53" s="68"/>
      <c r="B53" s="68"/>
      <c r="C53" s="69"/>
      <c r="D53" s="6">
        <v>2024</v>
      </c>
      <c r="E53" s="16">
        <f>F53+G53+H53+I53</f>
        <v>0</v>
      </c>
      <c r="F53" s="16">
        <f t="shared" ref="F53:I54" si="26">F42</f>
        <v>0</v>
      </c>
      <c r="G53" s="16">
        <f t="shared" si="26"/>
        <v>0</v>
      </c>
      <c r="H53" s="16">
        <f t="shared" ref="H53:H54" si="27">H42</f>
        <v>0</v>
      </c>
      <c r="I53" s="16">
        <f t="shared" si="26"/>
        <v>0</v>
      </c>
      <c r="J53" s="10"/>
    </row>
    <row r="54" spans="1:10" s="3" customFormat="1" ht="31.5" customHeight="1" x14ac:dyDescent="0.3">
      <c r="A54" s="55"/>
      <c r="B54" s="55"/>
      <c r="C54" s="56"/>
      <c r="D54" s="6">
        <v>2025</v>
      </c>
      <c r="E54" s="16">
        <f>F54+G54+H54+I54</f>
        <v>0</v>
      </c>
      <c r="F54" s="16">
        <f t="shared" si="26"/>
        <v>0</v>
      </c>
      <c r="G54" s="16">
        <f t="shared" si="26"/>
        <v>0</v>
      </c>
      <c r="H54" s="16">
        <f t="shared" si="27"/>
        <v>0</v>
      </c>
      <c r="I54" s="16">
        <f t="shared" si="26"/>
        <v>0</v>
      </c>
      <c r="J54" s="10" t="s">
        <v>4</v>
      </c>
    </row>
    <row r="55" spans="1:10" s="3" customFormat="1" ht="30" customHeight="1" x14ac:dyDescent="0.3">
      <c r="A55" s="11"/>
      <c r="B55" s="11"/>
      <c r="C55" s="11"/>
      <c r="D55" s="12"/>
      <c r="E55" s="12"/>
      <c r="F55" s="13"/>
      <c r="G55" s="13"/>
      <c r="H55" s="13"/>
      <c r="I55" s="13"/>
      <c r="J55" s="10"/>
    </row>
    <row r="56" spans="1:10" ht="30" customHeight="1" x14ac:dyDescent="0.4">
      <c r="A56" s="21" t="s">
        <v>29</v>
      </c>
      <c r="B56" s="22"/>
      <c r="C56" s="23"/>
      <c r="D56" s="2"/>
      <c r="E56" s="46" t="s">
        <v>30</v>
      </c>
      <c r="F56" s="47"/>
      <c r="G56" s="47"/>
      <c r="H56" s="47"/>
      <c r="I56" s="47"/>
      <c r="J56" s="4"/>
    </row>
    <row r="57" spans="1:10" ht="17.399999999999999" x14ac:dyDescent="0.3">
      <c r="A57" s="38"/>
      <c r="B57" s="38"/>
      <c r="C57" s="38"/>
      <c r="F57" s="38"/>
      <c r="G57" s="38"/>
      <c r="H57" s="17"/>
    </row>
  </sheetData>
  <mergeCells count="24">
    <mergeCell ref="A57:C57"/>
    <mergeCell ref="F57:G57"/>
    <mergeCell ref="B16:I16"/>
    <mergeCell ref="A17:A27"/>
    <mergeCell ref="B25:B27"/>
    <mergeCell ref="A44:C46"/>
    <mergeCell ref="E56:I56"/>
    <mergeCell ref="A28:C35"/>
    <mergeCell ref="A36:C43"/>
    <mergeCell ref="A47:C54"/>
    <mergeCell ref="G2:I2"/>
    <mergeCell ref="D3:I3"/>
    <mergeCell ref="F4:I4"/>
    <mergeCell ref="A56:C56"/>
    <mergeCell ref="A11:I11"/>
    <mergeCell ref="A12:I12"/>
    <mergeCell ref="G6:I6"/>
    <mergeCell ref="F8:I8"/>
    <mergeCell ref="F9:I9"/>
    <mergeCell ref="D7:I7"/>
    <mergeCell ref="C25:C27"/>
    <mergeCell ref="A13:I13"/>
    <mergeCell ref="C17:C24"/>
    <mergeCell ref="B17:B24"/>
  </mergeCells>
  <pageMargins left="0.39" right="0.11811023622047245" top="0.52" bottom="0.51" header="0.47" footer="0.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2022-11-17T00:36:01Z</cp:lastPrinted>
  <dcterms:created xsi:type="dcterms:W3CDTF">2019-08-27T06:02:36Z</dcterms:created>
  <dcterms:modified xsi:type="dcterms:W3CDTF">2023-03-06T05:45:53Z</dcterms:modified>
</cp:coreProperties>
</file>