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</sheets>
  <definedNames>
    <definedName name="_xlnm.Print_Titles" localSheetId="0">Лист1!$10:$12</definedName>
    <definedName name="_xlnm.Print_Area" localSheetId="0">Лист1!$A$1:$M$72</definedName>
  </definedNames>
  <calcPr calcId="152511" refMode="R1C1"/>
</workbook>
</file>

<file path=xl/calcChain.xml><?xml version="1.0" encoding="utf-8"?>
<calcChain xmlns="http://schemas.openxmlformats.org/spreadsheetml/2006/main">
  <c r="L59" i="1" l="1"/>
  <c r="L57" i="1" s="1"/>
  <c r="K59" i="1"/>
  <c r="K57" i="1"/>
  <c r="L53" i="1"/>
  <c r="G53" i="1"/>
  <c r="L47" i="1"/>
  <c r="L41" i="1"/>
  <c r="L42" i="1"/>
  <c r="L46" i="1"/>
  <c r="J38" i="1"/>
  <c r="K38" i="1"/>
  <c r="L38" i="1"/>
  <c r="L36" i="1"/>
  <c r="J36" i="1"/>
  <c r="K36" i="1"/>
  <c r="I34" i="1"/>
  <c r="J34" i="1"/>
  <c r="K34" i="1"/>
  <c r="L34" i="1"/>
  <c r="H34" i="1"/>
  <c r="J30" i="1"/>
  <c r="K30" i="1"/>
  <c r="L30" i="1"/>
  <c r="I30" i="1"/>
  <c r="H26" i="1"/>
  <c r="I26" i="1"/>
  <c r="J26" i="1"/>
  <c r="K26" i="1"/>
  <c r="L26" i="1"/>
  <c r="G26" i="1"/>
  <c r="L21" i="1"/>
  <c r="L40" i="1" l="1"/>
  <c r="K22" i="1"/>
  <c r="L22" i="1"/>
  <c r="J22" i="1"/>
  <c r="K20" i="1"/>
  <c r="L20" i="1"/>
  <c r="L19" i="1"/>
  <c r="L17" i="1"/>
  <c r="L16" i="1"/>
  <c r="L15" i="1"/>
  <c r="L14" i="1"/>
  <c r="L18" i="1" l="1"/>
  <c r="L13" i="1"/>
  <c r="J21" i="1"/>
  <c r="I21" i="1"/>
  <c r="G59" i="1" l="1"/>
  <c r="G57" i="1" s="1"/>
  <c r="H59" i="1"/>
  <c r="H57" i="1" s="1"/>
  <c r="I59" i="1"/>
  <c r="I57" i="1" s="1"/>
  <c r="J59" i="1"/>
  <c r="J57" i="1" s="1"/>
  <c r="F59" i="1"/>
  <c r="F57" i="1" s="1"/>
  <c r="E58" i="1"/>
  <c r="E56" i="1"/>
  <c r="E60" i="1"/>
  <c r="E57" i="1" l="1"/>
  <c r="E59" i="1"/>
  <c r="H21" i="1"/>
  <c r="J20" i="1" l="1"/>
  <c r="I19" i="1"/>
  <c r="I16" i="1"/>
  <c r="I20" i="1"/>
  <c r="I15" i="1" s="1"/>
  <c r="I22" i="1"/>
  <c r="I18" i="1" l="1"/>
  <c r="F38" i="1"/>
  <c r="G38" i="1"/>
  <c r="H38" i="1"/>
  <c r="I38" i="1"/>
  <c r="E39" i="1"/>
  <c r="H19" i="1"/>
  <c r="H14" i="1" s="1"/>
  <c r="E38" i="1" l="1"/>
  <c r="E37" i="1" l="1"/>
  <c r="J16" i="1" l="1"/>
  <c r="E16" i="1" s="1"/>
  <c r="K16" i="1"/>
  <c r="H16" i="1"/>
  <c r="J15" i="1"/>
  <c r="K15" i="1"/>
  <c r="J19" i="1"/>
  <c r="K19" i="1"/>
  <c r="H20" i="1"/>
  <c r="H15" i="1" s="1"/>
  <c r="H22" i="1"/>
  <c r="G34" i="1"/>
  <c r="F34" i="1"/>
  <c r="G30" i="1"/>
  <c r="H30" i="1"/>
  <c r="F30" i="1"/>
  <c r="E25" i="1"/>
  <c r="G36" i="1"/>
  <c r="H36" i="1"/>
  <c r="I36" i="1"/>
  <c r="F36" i="1"/>
  <c r="E35" i="1"/>
  <c r="J18" i="1" l="1"/>
  <c r="E36" i="1"/>
  <c r="E34" i="1"/>
  <c r="E30" i="1"/>
  <c r="H18" i="1"/>
  <c r="K18" i="1" l="1"/>
  <c r="E33" i="1"/>
  <c r="G41" i="1" l="1"/>
  <c r="G14" i="1" s="1"/>
  <c r="E32" i="1" l="1"/>
  <c r="E31" i="1"/>
  <c r="K46" i="1" l="1"/>
  <c r="K17" i="1" s="1"/>
  <c r="J46" i="1"/>
  <c r="J17" i="1" s="1"/>
  <c r="H46" i="1"/>
  <c r="H17" i="1" s="1"/>
  <c r="H13" i="1" s="1"/>
  <c r="F46" i="1"/>
  <c r="F17" i="1" s="1"/>
  <c r="K42" i="1"/>
  <c r="J42" i="1"/>
  <c r="H42" i="1"/>
  <c r="F42" i="1"/>
  <c r="F15" i="1" s="1"/>
  <c r="K41" i="1"/>
  <c r="J41" i="1"/>
  <c r="J14" i="1" s="1"/>
  <c r="I41" i="1"/>
  <c r="I14" i="1" s="1"/>
  <c r="F41" i="1"/>
  <c r="F14" i="1" s="1"/>
  <c r="G47" i="1"/>
  <c r="I47" i="1"/>
  <c r="J47" i="1"/>
  <c r="K47" i="1"/>
  <c r="K40" i="1" l="1"/>
  <c r="K14" i="1"/>
  <c r="K13" i="1" s="1"/>
  <c r="J13" i="1"/>
  <c r="F13" i="1"/>
  <c r="F18" i="1"/>
  <c r="F22" i="1"/>
  <c r="E22" i="1" s="1"/>
  <c r="E14" i="1" l="1"/>
  <c r="I46" i="1"/>
  <c r="I17" i="1" s="1"/>
  <c r="I13" i="1" s="1"/>
  <c r="I42" i="1"/>
  <c r="G46" i="1" l="1"/>
  <c r="G17" i="1" s="1"/>
  <c r="E17" i="1" s="1"/>
  <c r="G42" i="1"/>
  <c r="G15" i="1" s="1"/>
  <c r="E15" i="1" s="1"/>
  <c r="G13" i="1" l="1"/>
  <c r="E13" i="1" s="1"/>
  <c r="K53" i="1"/>
  <c r="J53" i="1"/>
  <c r="I53" i="1"/>
  <c r="H53" i="1"/>
  <c r="F53" i="1"/>
  <c r="E55" i="1"/>
  <c r="E54" i="1"/>
  <c r="F47" i="1"/>
  <c r="E50" i="1"/>
  <c r="E49" i="1"/>
  <c r="E48" i="1"/>
  <c r="E46" i="1"/>
  <c r="E42" i="1"/>
  <c r="E41" i="1"/>
  <c r="J40" i="1"/>
  <c r="I40" i="1"/>
  <c r="G40" i="1"/>
  <c r="F40" i="1"/>
  <c r="F26" i="1"/>
  <c r="E29" i="1"/>
  <c r="E28" i="1"/>
  <c r="E27" i="1"/>
  <c r="E24" i="1"/>
  <c r="E23" i="1"/>
  <c r="E40" i="1" l="1"/>
  <c r="E53" i="1"/>
  <c r="E47" i="1"/>
  <c r="E26" i="1"/>
  <c r="E21" i="1"/>
  <c r="E20" i="1"/>
  <c r="E19" i="1"/>
  <c r="E18" i="1" l="1"/>
</calcChain>
</file>

<file path=xl/sharedStrings.xml><?xml version="1.0" encoding="utf-8"?>
<sst xmlns="http://schemas.openxmlformats.org/spreadsheetml/2006/main" count="100" uniqueCount="54">
  <si>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</si>
  <si>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</si>
  <si>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</si>
  <si>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</si>
  <si>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</si>
  <si>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</si>
  <si>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 xml:space="preserve">Дополнительные источники финансирования </t>
  </si>
  <si>
    <t>Копия верна: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</si>
  <si>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</si>
  <si>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</si>
  <si>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</si>
  <si>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</si>
  <si>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</si>
  <si>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 xml:space="preserve">
</t>
  </si>
  <si>
    <t>Копия верна:
Начальник отдела учёта и контроля документов и обращений граждан аппарата администрации города</t>
  </si>
  <si>
    <t>Верно:</t>
  </si>
  <si>
    <t xml:space="preserve">и контроля документов и обращений </t>
  </si>
  <si>
    <t>граждан аппарата администрации  города</t>
  </si>
  <si>
    <t xml:space="preserve">Начальник отдела учета </t>
  </si>
  <si>
    <t>С.А. Никитеев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</si>
  <si>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</si>
  <si>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</si>
  <si>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</si>
  <si>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</si>
  <si>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</si>
  <si>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</si>
  <si>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</si>
  <si>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</si>
  <si>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</si>
  <si>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».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</si>
  <si>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</si>
  <si>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</si>
  <si>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</si>
  <si>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</si>
  <si>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</si>
  <si>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</si>
  <si>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</si>
  <si>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</si>
  <si>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</si>
  <si>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</si>
  <si>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</si>
  <si>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</si>
  <si>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</si>
  <si>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</si>
  <si>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</si>
  <si>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 xml:space="preserve">Ресурсное обеспечение реализации муниципальной программы города Усолье-Сибирское                                                                                                                                                                                                                                                                   «Обеспечение населения доступным жильем» на 2019-2025 годы (далее - Программа) </t>
  </si>
  <si>
    <t>Муниципальная программа  города Усолье-Сибирское «Обеспечение населения доспупным жильем»  на 2019-2025 годы</t>
  </si>
  <si>
    <t>Подпрограмма 1 «Переселение граждан из аварийного жилищного фонда в городе Усолье-Сибирское»  на 2019-2025 годы</t>
  </si>
  <si>
    <t>Подпрограмма 3 «Повышение устойчивости жилых домов, основных объектов и систем жизнеобеспечения» на 2022 – 2025 годы</t>
  </si>
  <si>
    <t>Приложение 3
к муниципальной программе 
города Усолье-Сибирское «Обеспечение населения
 доступным жильем» на 2019-2025 годы</t>
  </si>
  <si>
    <t>Приложение 3</t>
  </si>
  <si>
    <t xml:space="preserve">Мэр города </t>
  </si>
  <si>
    <t>М.В. Торопкин</t>
  </si>
  <si>
    <t>от 25.01.2023 г. №168-па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</si>
</sst>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Arial Cyr"/>
      <charset val="204"/>
    </font>
    <font>
      <b/>
      <sz val="12"/>
      <color theme="0"/>
      <name val="Arial Cyr"/>
      <charset val="204"/>
    </font>
    <font>
      <b/>
      <sz val="18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justify"/>
    </xf>
    <xf numFmtId="0" fontId="8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distributed" wrapText="1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/>
    </xf>
    <xf numFmtId="0" fontId="5" fillId="0" borderId="0" xfId="0" applyFont="1" applyBorder="1"/>
    <xf numFmtId="4" fontId="9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9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2" fillId="0" borderId="0" xfId="0" applyFont="1"/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10" fillId="2" borderId="0" xfId="0" applyFont="1" applyFill="1"/>
    <xf numFmtId="4" fontId="1" fillId="2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" fontId="9" fillId="2" borderId="3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" fontId="9" fillId="2" borderId="5" xfId="0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0" fontId="14" fillId="0" borderId="0" xfId="0" applyFont="1" applyBorder="1"/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4" fontId="1" fillId="2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9" fillId="2" borderId="0" xfId="0" applyFont="1" applyFill="1" applyAlignment="1">
      <alignment horizontal="right"/>
    </xf>
    <xf numFmtId="0" fontId="0" fillId="2" borderId="0" xfId="0" applyFill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1" xfId="0" applyFill="1" applyBorder="1"/>
    <xf numFmtId="0" fontId="0" fillId="2" borderId="0" xfId="0" applyFill="1" applyAlignment="1">
      <alignment vertical="center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5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shrinkToFit="1"/>
    </xf>
    <xf numFmtId="4" fontId="2" fillId="2" borderId="5" xfId="0" applyNumberFormat="1" applyFont="1" applyFill="1" applyBorder="1" applyAlignment="1">
      <alignment horizontal="center" vertical="center"/>
    </xf>
    <xf numFmtId="4" fontId="17" fillId="2" borderId="3" xfId="0" applyNumberFormat="1" applyFont="1" applyFill="1" applyBorder="1" applyAlignment="1">
      <alignment horizontal="center" vertical="center"/>
    </xf>
    <xf numFmtId="4" fontId="17" fillId="2" borderId="8" xfId="0" applyNumberFormat="1" applyFont="1" applyFill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right"/>
    </xf>
    <xf numFmtId="0" fontId="0" fillId="2" borderId="0" xfId="0" applyFill="1" applyAlignment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/>
    <xf numFmtId="0" fontId="9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/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" fontId="9" fillId="0" borderId="3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/>
    <xf numFmtId="0" fontId="0" fillId="0" borderId="4" xfId="0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tabSelected="1" zoomScale="80" zoomScaleNormal="80" zoomScaleSheetLayoutView="80" workbookViewId="0">
      <pane ySplit="12" topLeftCell="A37" activePane="bottomLeft" state="frozen"/>
      <selection pane="bottomLeft" activeCell="I5" sqref="I5:L5"/>
    </sheetView>
  </sheetViews>
  <sheetFormatPr defaultRowHeight="14.4" x14ac:dyDescent="0.3"/>
  <cols>
    <col min="1" max="1" width="1.44140625" customWidth="1"/>
    <col min="2" max="2" width="34.5546875" customWidth="1"/>
    <col min="3" max="3" width="26.88671875" customWidth="1"/>
    <col min="4" max="4" width="21.109375" customWidth="1"/>
    <col min="5" max="5" width="18.88671875" customWidth="1"/>
    <col min="6" max="6" width="18" customWidth="1"/>
    <col min="7" max="7" width="16.109375" customWidth="1"/>
    <col min="8" max="8" width="15.5546875" style="38" customWidth="1"/>
    <col min="9" max="9" width="16.6640625" customWidth="1"/>
    <col min="10" max="10" width="16.6640625" style="38" customWidth="1"/>
    <col min="11" max="12" width="16.88671875" style="38" customWidth="1"/>
    <col min="13" max="13" width="7.5546875" customWidth="1"/>
  </cols>
  <sheetData>
    <row r="1" spans="2:23" ht="22.5" customHeight="1" x14ac:dyDescent="0.3">
      <c r="F1" s="62"/>
      <c r="G1" s="61"/>
      <c r="H1" s="61"/>
      <c r="I1" s="61"/>
      <c r="J1" s="96" t="s">
        <v>50</v>
      </c>
      <c r="K1" s="97"/>
      <c r="L1" s="97"/>
    </row>
    <row r="2" spans="2:23" ht="18.75" customHeight="1" x14ac:dyDescent="0.3">
      <c r="F2" s="62"/>
      <c r="G2" s="61"/>
      <c r="H2" s="61"/>
      <c r="I2" s="98" t="s">
        <v>31</v>
      </c>
      <c r="J2" s="86"/>
      <c r="K2" s="86"/>
      <c r="L2" s="86"/>
    </row>
    <row r="3" spans="2:23" ht="25.5" customHeight="1" x14ac:dyDescent="0.3">
      <c r="F3" s="62"/>
      <c r="G3" s="62"/>
      <c r="H3" s="62"/>
      <c r="I3" s="99" t="s">
        <v>53</v>
      </c>
      <c r="J3" s="86"/>
      <c r="K3" s="86"/>
      <c r="L3" s="86"/>
    </row>
    <row r="4" spans="2:23" ht="15" customHeight="1" x14ac:dyDescent="0.3">
      <c r="F4" s="61"/>
      <c r="G4" s="61"/>
      <c r="H4" s="61"/>
      <c r="I4" s="61"/>
      <c r="J4" s="63"/>
      <c r="K4" s="63"/>
    </row>
    <row r="5" spans="2:23" ht="56.25" customHeight="1" x14ac:dyDescent="0.3">
      <c r="F5" s="58"/>
      <c r="G5" s="59"/>
      <c r="H5" s="59"/>
      <c r="I5" s="100" t="s">
        <v>49</v>
      </c>
      <c r="J5" s="101"/>
      <c r="K5" s="101"/>
      <c r="L5" s="101"/>
    </row>
    <row r="6" spans="2:23" ht="21.75" customHeight="1" x14ac:dyDescent="0.3">
      <c r="F6" s="59"/>
      <c r="G6" s="59"/>
      <c r="H6" s="59"/>
      <c r="I6" s="59"/>
      <c r="J6" s="64"/>
      <c r="K6" s="64"/>
    </row>
    <row r="7" spans="2:23" ht="21.75" customHeight="1" x14ac:dyDescent="0.3">
      <c r="F7" s="36"/>
      <c r="G7" s="36"/>
      <c r="H7" s="37"/>
      <c r="I7" s="35"/>
      <c r="J7" s="63"/>
      <c r="K7" s="63"/>
    </row>
    <row r="8" spans="2:23" ht="45.75" customHeight="1" x14ac:dyDescent="0.3">
      <c r="B8" s="94" t="s">
        <v>45</v>
      </c>
      <c r="C8" s="95"/>
      <c r="D8" s="95"/>
      <c r="E8" s="95"/>
      <c r="F8" s="95"/>
      <c r="G8" s="95"/>
      <c r="H8" s="95"/>
      <c r="I8" s="95"/>
      <c r="J8" s="95"/>
      <c r="K8" s="95"/>
      <c r="L8" s="86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2:23" ht="16.5" customHeight="1" x14ac:dyDescent="0.3">
      <c r="W9" s="1"/>
    </row>
    <row r="10" spans="2:23" ht="24.75" customHeight="1" x14ac:dyDescent="0.3">
      <c r="B10" s="87" t="s">
        <v>27</v>
      </c>
      <c r="C10" s="87" t="s">
        <v>28</v>
      </c>
      <c r="D10" s="87" t="s">
        <v>0</v>
      </c>
      <c r="E10" s="87" t="s">
        <v>1</v>
      </c>
      <c r="F10" s="109" t="s">
        <v>2</v>
      </c>
      <c r="G10" s="110"/>
      <c r="H10" s="110"/>
      <c r="I10" s="110"/>
      <c r="J10" s="111"/>
      <c r="K10" s="111"/>
      <c r="L10" s="112"/>
    </row>
    <row r="11" spans="2:23" ht="52.5" customHeight="1" x14ac:dyDescent="0.3">
      <c r="B11" s="89"/>
      <c r="C11" s="88"/>
      <c r="D11" s="88"/>
      <c r="E11" s="88"/>
      <c r="F11" s="2" t="s">
        <v>20</v>
      </c>
      <c r="G11" s="2" t="s">
        <v>21</v>
      </c>
      <c r="H11" s="39" t="s">
        <v>22</v>
      </c>
      <c r="I11" s="17" t="s">
        <v>23</v>
      </c>
      <c r="J11" s="65" t="s">
        <v>24</v>
      </c>
      <c r="K11" s="65" t="s">
        <v>25</v>
      </c>
      <c r="L11" s="65" t="s">
        <v>44</v>
      </c>
    </row>
    <row r="12" spans="2:23" ht="16.5" customHeight="1" x14ac:dyDescent="0.3">
      <c r="B12" s="2">
        <v>1</v>
      </c>
      <c r="C12" s="2">
        <v>2</v>
      </c>
      <c r="D12" s="7">
        <v>3</v>
      </c>
      <c r="E12" s="7">
        <v>4</v>
      </c>
      <c r="F12" s="7">
        <v>5</v>
      </c>
      <c r="G12" s="7">
        <v>6</v>
      </c>
      <c r="H12" s="40">
        <v>7</v>
      </c>
      <c r="I12" s="7">
        <v>8</v>
      </c>
      <c r="J12" s="40">
        <v>9</v>
      </c>
      <c r="K12" s="66">
        <v>10</v>
      </c>
      <c r="L12" s="39">
        <v>11</v>
      </c>
    </row>
    <row r="13" spans="2:23" ht="35.25" customHeight="1" x14ac:dyDescent="0.3">
      <c r="B13" s="90" t="s">
        <v>46</v>
      </c>
      <c r="C13" s="92" t="s">
        <v>26</v>
      </c>
      <c r="D13" s="26" t="s">
        <v>8</v>
      </c>
      <c r="E13" s="71">
        <f>F13+G13+H13+I13+J13+K13+L13</f>
        <v>1481060232.8699999</v>
      </c>
      <c r="F13" s="71">
        <f t="shared" ref="F13:L13" si="0">F14+F15+F16+F17</f>
        <v>4755095</v>
      </c>
      <c r="G13" s="71">
        <f t="shared" si="0"/>
        <v>15484733.440000001</v>
      </c>
      <c r="H13" s="71">
        <f t="shared" si="0"/>
        <v>69185584.769999996</v>
      </c>
      <c r="I13" s="71">
        <f t="shared" si="0"/>
        <v>532912319.66000003</v>
      </c>
      <c r="J13" s="71">
        <f t="shared" si="0"/>
        <v>858722500</v>
      </c>
      <c r="K13" s="72">
        <f t="shared" si="0"/>
        <v>0</v>
      </c>
      <c r="L13" s="73">
        <f t="shared" si="0"/>
        <v>0</v>
      </c>
    </row>
    <row r="14" spans="2:23" ht="31.5" customHeight="1" x14ac:dyDescent="0.3">
      <c r="B14" s="91"/>
      <c r="C14" s="93"/>
      <c r="D14" s="20" t="s">
        <v>3</v>
      </c>
      <c r="E14" s="71">
        <f t="shared" ref="E14:E16" si="1">F14+G14+H14+I14+J14+K14+L14</f>
        <v>23372925.710000001</v>
      </c>
      <c r="F14" s="74">
        <f t="shared" ref="F14:L14" si="2">F19+F41</f>
        <v>1266645.77</v>
      </c>
      <c r="G14" s="73">
        <f t="shared" si="2"/>
        <v>3220824.56</v>
      </c>
      <c r="H14" s="73">
        <f t="shared" si="2"/>
        <v>8390213.3300000001</v>
      </c>
      <c r="I14" s="73">
        <f t="shared" si="2"/>
        <v>8602042.0500000007</v>
      </c>
      <c r="J14" s="73">
        <f t="shared" si="2"/>
        <v>1893200</v>
      </c>
      <c r="K14" s="73">
        <f t="shared" si="2"/>
        <v>0</v>
      </c>
      <c r="L14" s="73">
        <f t="shared" si="2"/>
        <v>0</v>
      </c>
    </row>
    <row r="15" spans="2:23" ht="33.75" customHeight="1" x14ac:dyDescent="0.3">
      <c r="B15" s="91"/>
      <c r="C15" s="93"/>
      <c r="D15" s="20" t="s">
        <v>4</v>
      </c>
      <c r="E15" s="71">
        <f t="shared" si="1"/>
        <v>49672687.390000001</v>
      </c>
      <c r="F15" s="73">
        <f>F20+F42</f>
        <v>1997892.74</v>
      </c>
      <c r="G15" s="73">
        <f>G20+G42</f>
        <v>10862594.65</v>
      </c>
      <c r="H15" s="73">
        <f>H20</f>
        <v>0</v>
      </c>
      <c r="I15" s="73">
        <f>I20</f>
        <v>21933500</v>
      </c>
      <c r="J15" s="73">
        <f t="shared" ref="J15:L15" si="3">J20</f>
        <v>14878700</v>
      </c>
      <c r="K15" s="73">
        <f t="shared" si="3"/>
        <v>0</v>
      </c>
      <c r="L15" s="73">
        <f t="shared" si="3"/>
        <v>0</v>
      </c>
    </row>
    <row r="16" spans="2:23" ht="33.75" customHeight="1" x14ac:dyDescent="0.3">
      <c r="B16" s="91"/>
      <c r="C16" s="93"/>
      <c r="D16" s="20" t="s">
        <v>10</v>
      </c>
      <c r="E16" s="71">
        <f t="shared" si="1"/>
        <v>1405122749.05</v>
      </c>
      <c r="F16" s="73">
        <v>0</v>
      </c>
      <c r="G16" s="73">
        <v>0</v>
      </c>
      <c r="H16" s="73">
        <f>H21</f>
        <v>60795371.439999998</v>
      </c>
      <c r="I16" s="73">
        <f>I21</f>
        <v>502376777.61000001</v>
      </c>
      <c r="J16" s="73">
        <f t="shared" ref="J16:L16" si="4">J21</f>
        <v>841950600</v>
      </c>
      <c r="K16" s="75">
        <f t="shared" si="4"/>
        <v>0</v>
      </c>
      <c r="L16" s="73">
        <f t="shared" si="4"/>
        <v>0</v>
      </c>
    </row>
    <row r="17" spans="2:24" ht="29.25" customHeight="1" x14ac:dyDescent="0.3">
      <c r="B17" s="91"/>
      <c r="C17" s="93"/>
      <c r="D17" s="20" t="s">
        <v>5</v>
      </c>
      <c r="E17" s="71">
        <f>F17+G17+H17+I17+J17+K17+L17</f>
        <v>2891870.7199999997</v>
      </c>
      <c r="F17" s="71">
        <f t="shared" ref="F17:L17" si="5">F46</f>
        <v>1490556.49</v>
      </c>
      <c r="G17" s="71">
        <f t="shared" si="5"/>
        <v>1401314.23</v>
      </c>
      <c r="H17" s="71">
        <f t="shared" si="5"/>
        <v>0</v>
      </c>
      <c r="I17" s="76">
        <f t="shared" si="5"/>
        <v>0</v>
      </c>
      <c r="J17" s="76">
        <f t="shared" si="5"/>
        <v>0</v>
      </c>
      <c r="K17" s="77">
        <f t="shared" si="5"/>
        <v>0</v>
      </c>
      <c r="L17" s="78">
        <f t="shared" si="5"/>
        <v>0</v>
      </c>
    </row>
    <row r="18" spans="2:24" ht="35.25" customHeight="1" x14ac:dyDescent="0.3">
      <c r="B18" s="90" t="s">
        <v>47</v>
      </c>
      <c r="C18" s="92" t="s">
        <v>34</v>
      </c>
      <c r="D18" s="20" t="s">
        <v>8</v>
      </c>
      <c r="E18" s="21">
        <f t="shared" ref="E18:E21" si="6">F18+G18+H18+I18+J18+K18</f>
        <v>1460980404.4300001</v>
      </c>
      <c r="F18" s="21">
        <f t="shared" ref="F18:L18" si="7">F19+F20+F21</f>
        <v>160000</v>
      </c>
      <c r="G18" s="21">
        <v>0</v>
      </c>
      <c r="H18" s="42">
        <f>H19+H20+H21</f>
        <v>69185584.769999996</v>
      </c>
      <c r="I18" s="19">
        <f>I19+I20+I21</f>
        <v>532912319.66000003</v>
      </c>
      <c r="J18" s="48">
        <f>J19+J20+J21</f>
        <v>858722500</v>
      </c>
      <c r="K18" s="55">
        <f t="shared" si="7"/>
        <v>0</v>
      </c>
      <c r="L18" s="48">
        <f t="shared" si="7"/>
        <v>0</v>
      </c>
    </row>
    <row r="19" spans="2:24" s="22" customFormat="1" ht="39" customHeight="1" x14ac:dyDescent="0.3">
      <c r="B19" s="91"/>
      <c r="C19" s="134"/>
      <c r="D19" s="20" t="s">
        <v>9</v>
      </c>
      <c r="E19" s="21">
        <f t="shared" si="6"/>
        <v>19045455.380000003</v>
      </c>
      <c r="F19" s="21">
        <v>160000</v>
      </c>
      <c r="G19" s="21">
        <v>0</v>
      </c>
      <c r="H19" s="42">
        <f>H23+H27+H31+H35+H37+H39</f>
        <v>8390213.3300000001</v>
      </c>
      <c r="I19" s="42">
        <f>I23+I27+I31+I35+I37+I39</f>
        <v>8602042.0500000007</v>
      </c>
      <c r="J19" s="42">
        <f t="shared" ref="J19:L19" si="8">J23+J27+J31+J35+J37</f>
        <v>1893200</v>
      </c>
      <c r="K19" s="53">
        <f t="shared" si="8"/>
        <v>0</v>
      </c>
      <c r="L19" s="42">
        <f t="shared" si="8"/>
        <v>0</v>
      </c>
    </row>
    <row r="20" spans="2:24" s="22" customFormat="1" ht="36.75" customHeight="1" x14ac:dyDescent="0.3">
      <c r="B20" s="91"/>
      <c r="C20" s="134"/>
      <c r="D20" s="20" t="s">
        <v>4</v>
      </c>
      <c r="E20" s="24">
        <f t="shared" si="6"/>
        <v>36812200</v>
      </c>
      <c r="F20" s="24">
        <v>0</v>
      </c>
      <c r="G20" s="24">
        <v>0</v>
      </c>
      <c r="H20" s="41">
        <f t="shared" ref="H20:J21" si="9">H24+H28+H32</f>
        <v>0</v>
      </c>
      <c r="I20" s="45">
        <f t="shared" si="9"/>
        <v>21933500</v>
      </c>
      <c r="J20" s="60">
        <f t="shared" si="9"/>
        <v>14878700</v>
      </c>
      <c r="K20" s="54">
        <f>K24+K28+K32</f>
        <v>0</v>
      </c>
      <c r="L20" s="42">
        <f t="shared" ref="L20:L21" si="10">L24+L28+L32</f>
        <v>0</v>
      </c>
    </row>
    <row r="21" spans="2:24" ht="33" customHeight="1" x14ac:dyDescent="0.3">
      <c r="B21" s="91"/>
      <c r="C21" s="134"/>
      <c r="D21" s="79" t="s">
        <v>10</v>
      </c>
      <c r="E21" s="80">
        <f t="shared" si="6"/>
        <v>1405122749.05</v>
      </c>
      <c r="F21" s="80">
        <v>0</v>
      </c>
      <c r="G21" s="80">
        <v>0</v>
      </c>
      <c r="H21" s="81">
        <f t="shared" si="9"/>
        <v>60795371.439999998</v>
      </c>
      <c r="I21" s="82">
        <f t="shared" si="9"/>
        <v>502376777.61000001</v>
      </c>
      <c r="J21" s="83">
        <f t="shared" si="9"/>
        <v>841950600</v>
      </c>
      <c r="K21" s="84">
        <v>0</v>
      </c>
      <c r="L21" s="42">
        <f t="shared" si="10"/>
        <v>0</v>
      </c>
    </row>
    <row r="22" spans="2:24" ht="33" customHeight="1" x14ac:dyDescent="0.3">
      <c r="B22" s="124" t="s">
        <v>35</v>
      </c>
      <c r="C22" s="124" t="s">
        <v>34</v>
      </c>
      <c r="D22" s="47" t="s">
        <v>8</v>
      </c>
      <c r="E22" s="42">
        <f>F22+G22+H22+I22+J22+K22</f>
        <v>1443866357.77</v>
      </c>
      <c r="F22" s="42">
        <f>F23+F24+F25</f>
        <v>0</v>
      </c>
      <c r="G22" s="42">
        <v>0</v>
      </c>
      <c r="H22" s="48">
        <f>H23+H24+H25</f>
        <v>60795371.439999998</v>
      </c>
      <c r="I22" s="48">
        <f>I23+I24+I25</f>
        <v>524588486.33000004</v>
      </c>
      <c r="J22" s="48">
        <f>J23+J24+J25</f>
        <v>858482500</v>
      </c>
      <c r="K22" s="48">
        <f t="shared" ref="K22:L22" si="11">K23+K24+K25</f>
        <v>0</v>
      </c>
      <c r="L22" s="48">
        <f t="shared" si="11"/>
        <v>0</v>
      </c>
      <c r="X22" s="3"/>
    </row>
    <row r="23" spans="2:24" ht="33.75" customHeight="1" x14ac:dyDescent="0.3">
      <c r="B23" s="125"/>
      <c r="C23" s="125"/>
      <c r="D23" s="49" t="s">
        <v>3</v>
      </c>
      <c r="E23" s="42">
        <f t="shared" ref="E23:E42" si="12">F23+G23+H23+I23+J23+K23</f>
        <v>1931408.72</v>
      </c>
      <c r="F23" s="42">
        <v>0</v>
      </c>
      <c r="G23" s="42">
        <v>0</v>
      </c>
      <c r="H23" s="42">
        <v>0</v>
      </c>
      <c r="I23" s="48">
        <v>278208.71999999997</v>
      </c>
      <c r="J23" s="52">
        <v>1653200</v>
      </c>
      <c r="K23" s="56">
        <v>0</v>
      </c>
      <c r="L23" s="48">
        <v>0</v>
      </c>
      <c r="N23" s="85"/>
      <c r="O23" s="86"/>
      <c r="P23" s="86"/>
      <c r="Q23" s="86"/>
      <c r="R23" s="86"/>
      <c r="S23" s="86"/>
      <c r="T23" s="86"/>
      <c r="U23" s="86"/>
      <c r="V23" s="86"/>
      <c r="W23" s="86"/>
      <c r="X23" s="3"/>
    </row>
    <row r="24" spans="2:24" ht="37.5" customHeight="1" x14ac:dyDescent="0.3">
      <c r="B24" s="125"/>
      <c r="C24" s="125"/>
      <c r="D24" s="49" t="s">
        <v>4</v>
      </c>
      <c r="E24" s="42">
        <f t="shared" si="12"/>
        <v>36812200</v>
      </c>
      <c r="F24" s="42">
        <v>0</v>
      </c>
      <c r="G24" s="42">
        <v>0</v>
      </c>
      <c r="H24" s="42">
        <v>0</v>
      </c>
      <c r="I24" s="48">
        <v>21933500</v>
      </c>
      <c r="J24" s="48">
        <v>14878700</v>
      </c>
      <c r="K24" s="55">
        <v>0</v>
      </c>
      <c r="L24" s="48">
        <v>0</v>
      </c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3"/>
    </row>
    <row r="25" spans="2:24" ht="38.25" customHeight="1" x14ac:dyDescent="0.3">
      <c r="B25" s="126"/>
      <c r="C25" s="126"/>
      <c r="D25" s="49" t="s">
        <v>10</v>
      </c>
      <c r="E25" s="42">
        <f t="shared" ref="E25:E30" si="13">F25+G25+H25+I25+J25+K25</f>
        <v>1405122749.05</v>
      </c>
      <c r="F25" s="42">
        <v>0</v>
      </c>
      <c r="G25" s="42">
        <v>0</v>
      </c>
      <c r="H25" s="42">
        <v>60795371.439999998</v>
      </c>
      <c r="I25" s="48">
        <v>502376777.61000001</v>
      </c>
      <c r="J25" s="48">
        <v>841950600</v>
      </c>
      <c r="K25" s="55">
        <v>0</v>
      </c>
      <c r="L25" s="48">
        <v>0</v>
      </c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3"/>
    </row>
    <row r="26" spans="2:24" ht="31.5" customHeight="1" x14ac:dyDescent="0.3">
      <c r="B26" s="113" t="s">
        <v>36</v>
      </c>
      <c r="C26" s="113" t="s">
        <v>34</v>
      </c>
      <c r="D26" s="29" t="s">
        <v>8</v>
      </c>
      <c r="E26" s="21">
        <f t="shared" si="13"/>
        <v>0</v>
      </c>
      <c r="F26" s="21">
        <f>F27+F28+F29</f>
        <v>0</v>
      </c>
      <c r="G26" s="21">
        <f>G27+G28+G29</f>
        <v>0</v>
      </c>
      <c r="H26" s="21">
        <f t="shared" ref="H26:L26" si="14">H27+H28+H29</f>
        <v>0</v>
      </c>
      <c r="I26" s="21">
        <f t="shared" si="14"/>
        <v>0</v>
      </c>
      <c r="J26" s="42">
        <f t="shared" si="14"/>
        <v>0</v>
      </c>
      <c r="K26" s="42">
        <f t="shared" si="14"/>
        <v>0</v>
      </c>
      <c r="L26" s="42">
        <f t="shared" si="14"/>
        <v>0</v>
      </c>
      <c r="X26" s="3"/>
    </row>
    <row r="27" spans="2:24" ht="32.25" customHeight="1" x14ac:dyDescent="0.3">
      <c r="B27" s="127"/>
      <c r="C27" s="127"/>
      <c r="D27" s="20" t="s">
        <v>3</v>
      </c>
      <c r="E27" s="21">
        <f t="shared" si="13"/>
        <v>0</v>
      </c>
      <c r="F27" s="21">
        <v>0</v>
      </c>
      <c r="G27" s="21">
        <v>0</v>
      </c>
      <c r="H27" s="42">
        <v>0</v>
      </c>
      <c r="I27" s="19">
        <v>0</v>
      </c>
      <c r="J27" s="52">
        <v>0</v>
      </c>
      <c r="K27" s="56">
        <v>0</v>
      </c>
      <c r="L27" s="48">
        <v>0</v>
      </c>
      <c r="X27" s="3"/>
    </row>
    <row r="28" spans="2:24" ht="30.75" customHeight="1" x14ac:dyDescent="0.3">
      <c r="B28" s="127"/>
      <c r="C28" s="127"/>
      <c r="D28" s="20" t="s">
        <v>4</v>
      </c>
      <c r="E28" s="21">
        <f t="shared" si="13"/>
        <v>0</v>
      </c>
      <c r="F28" s="21">
        <v>0</v>
      </c>
      <c r="G28" s="21">
        <v>0</v>
      </c>
      <c r="H28" s="42">
        <v>0</v>
      </c>
      <c r="I28" s="19">
        <v>0</v>
      </c>
      <c r="J28" s="52">
        <v>0</v>
      </c>
      <c r="K28" s="56">
        <v>0</v>
      </c>
      <c r="L28" s="48">
        <v>0</v>
      </c>
      <c r="X28" s="3"/>
    </row>
    <row r="29" spans="2:24" ht="34.5" customHeight="1" x14ac:dyDescent="0.3">
      <c r="B29" s="128"/>
      <c r="C29" s="128"/>
      <c r="D29" s="20" t="s">
        <v>10</v>
      </c>
      <c r="E29" s="21">
        <f t="shared" si="13"/>
        <v>0</v>
      </c>
      <c r="F29" s="21">
        <v>0</v>
      </c>
      <c r="G29" s="21">
        <v>0</v>
      </c>
      <c r="H29" s="42">
        <v>0</v>
      </c>
      <c r="I29" s="19">
        <v>0</v>
      </c>
      <c r="J29" s="48">
        <v>0</v>
      </c>
      <c r="K29" s="55">
        <v>0</v>
      </c>
      <c r="L29" s="48">
        <v>0</v>
      </c>
      <c r="X29" s="3"/>
    </row>
    <row r="30" spans="2:24" ht="32.25" customHeight="1" x14ac:dyDescent="0.3">
      <c r="B30" s="144" t="s">
        <v>37</v>
      </c>
      <c r="C30" s="113" t="s">
        <v>34</v>
      </c>
      <c r="D30" s="29" t="s">
        <v>8</v>
      </c>
      <c r="E30" s="28">
        <f t="shared" si="13"/>
        <v>702000</v>
      </c>
      <c r="F30" s="28">
        <f>F31+F32+F33</f>
        <v>160000</v>
      </c>
      <c r="G30" s="46">
        <f t="shared" ref="G30:H30" si="15">G31+G32+G33</f>
        <v>0</v>
      </c>
      <c r="H30" s="46">
        <f t="shared" si="15"/>
        <v>530000</v>
      </c>
      <c r="I30" s="46">
        <f>I31+I32+I33</f>
        <v>12000</v>
      </c>
      <c r="J30" s="60">
        <f t="shared" ref="J30:L30" si="16">J31+J32+J33</f>
        <v>0</v>
      </c>
      <c r="K30" s="60">
        <f t="shared" si="16"/>
        <v>0</v>
      </c>
      <c r="L30" s="42">
        <f t="shared" si="16"/>
        <v>0</v>
      </c>
    </row>
    <row r="31" spans="2:24" ht="36.75" customHeight="1" x14ac:dyDescent="0.3">
      <c r="B31" s="145"/>
      <c r="C31" s="127"/>
      <c r="D31" s="20" t="s">
        <v>3</v>
      </c>
      <c r="E31" s="28">
        <f t="shared" ref="E31:E32" si="17">F31+G31+H31+I31+J31+K31</f>
        <v>702000</v>
      </c>
      <c r="F31" s="28">
        <v>160000</v>
      </c>
      <c r="G31" s="28">
        <v>0</v>
      </c>
      <c r="H31" s="45">
        <v>530000</v>
      </c>
      <c r="I31" s="28">
        <v>12000</v>
      </c>
      <c r="J31" s="60">
        <v>0</v>
      </c>
      <c r="K31" s="54">
        <v>0</v>
      </c>
      <c r="L31" s="42">
        <v>0</v>
      </c>
    </row>
    <row r="32" spans="2:24" ht="33" customHeight="1" x14ac:dyDescent="0.3">
      <c r="B32" s="145"/>
      <c r="C32" s="127"/>
      <c r="D32" s="20" t="s">
        <v>4</v>
      </c>
      <c r="E32" s="28">
        <f t="shared" si="17"/>
        <v>0</v>
      </c>
      <c r="F32" s="28">
        <v>0</v>
      </c>
      <c r="G32" s="28">
        <v>0</v>
      </c>
      <c r="H32" s="41">
        <v>0</v>
      </c>
      <c r="I32" s="28">
        <v>0</v>
      </c>
      <c r="J32" s="60">
        <v>0</v>
      </c>
      <c r="K32" s="54">
        <v>0</v>
      </c>
      <c r="L32" s="42">
        <v>0</v>
      </c>
    </row>
    <row r="33" spans="2:12" ht="33.75" customHeight="1" x14ac:dyDescent="0.3">
      <c r="B33" s="146"/>
      <c r="C33" s="128"/>
      <c r="D33" s="20" t="s">
        <v>10</v>
      </c>
      <c r="E33" s="21">
        <f>F33+G33+H33+I33+J33+K33</f>
        <v>0</v>
      </c>
      <c r="F33" s="21">
        <v>0</v>
      </c>
      <c r="G33" s="21">
        <v>0</v>
      </c>
      <c r="H33" s="42">
        <v>0</v>
      </c>
      <c r="I33" s="21">
        <v>0</v>
      </c>
      <c r="J33" s="42">
        <v>0</v>
      </c>
      <c r="K33" s="53">
        <v>0</v>
      </c>
      <c r="L33" s="42">
        <v>0</v>
      </c>
    </row>
    <row r="34" spans="2:12" ht="37.5" customHeight="1" x14ac:dyDescent="0.3">
      <c r="B34" s="144" t="s">
        <v>38</v>
      </c>
      <c r="C34" s="105" t="s">
        <v>34</v>
      </c>
      <c r="D34" s="20" t="s">
        <v>8</v>
      </c>
      <c r="E34" s="21">
        <f>F34+G34+H34+I34+J34+K34</f>
        <v>2400</v>
      </c>
      <c r="F34" s="21">
        <f>F35</f>
        <v>0</v>
      </c>
      <c r="G34" s="21">
        <f t="shared" ref="G34" si="18">G35</f>
        <v>0</v>
      </c>
      <c r="H34" s="21">
        <f>H35</f>
        <v>2400</v>
      </c>
      <c r="I34" s="21">
        <f t="shared" ref="I34:L34" si="19">I35</f>
        <v>0</v>
      </c>
      <c r="J34" s="42">
        <f t="shared" si="19"/>
        <v>0</v>
      </c>
      <c r="K34" s="42">
        <f t="shared" si="19"/>
        <v>0</v>
      </c>
      <c r="L34" s="42">
        <f t="shared" si="19"/>
        <v>0</v>
      </c>
    </row>
    <row r="35" spans="2:12" ht="43.5" customHeight="1" x14ac:dyDescent="0.3">
      <c r="B35" s="147"/>
      <c r="C35" s="115"/>
      <c r="D35" s="20" t="s">
        <v>3</v>
      </c>
      <c r="E35" s="21">
        <f>F35+G35+H35+I35+J35+K35</f>
        <v>2400</v>
      </c>
      <c r="F35" s="21">
        <v>0</v>
      </c>
      <c r="G35" s="21">
        <v>0</v>
      </c>
      <c r="H35" s="42">
        <v>2400</v>
      </c>
      <c r="I35" s="21">
        <v>0</v>
      </c>
      <c r="J35" s="60">
        <v>0</v>
      </c>
      <c r="K35" s="54">
        <v>0</v>
      </c>
      <c r="L35" s="42">
        <v>0</v>
      </c>
    </row>
    <row r="36" spans="2:12" ht="39" customHeight="1" x14ac:dyDescent="0.3">
      <c r="B36" s="116" t="s">
        <v>32</v>
      </c>
      <c r="C36" s="118" t="s">
        <v>41</v>
      </c>
      <c r="D36" s="49" t="s">
        <v>8</v>
      </c>
      <c r="E36" s="42">
        <f t="shared" ref="E36" si="20">F36+G36+H36+I36+J36+K36</f>
        <v>16356666.66</v>
      </c>
      <c r="F36" s="42">
        <f>F37</f>
        <v>0</v>
      </c>
      <c r="G36" s="42">
        <f t="shared" ref="G36:L36" si="21">G37</f>
        <v>0</v>
      </c>
      <c r="H36" s="42">
        <f t="shared" si="21"/>
        <v>7833333.3300000001</v>
      </c>
      <c r="I36" s="42">
        <f t="shared" si="21"/>
        <v>8283333.3300000001</v>
      </c>
      <c r="J36" s="42">
        <f t="shared" si="21"/>
        <v>240000</v>
      </c>
      <c r="K36" s="42">
        <f t="shared" si="21"/>
        <v>0</v>
      </c>
      <c r="L36" s="42">
        <f t="shared" si="21"/>
        <v>0</v>
      </c>
    </row>
    <row r="37" spans="2:12" ht="42.75" customHeight="1" x14ac:dyDescent="0.3">
      <c r="B37" s="117"/>
      <c r="C37" s="119"/>
      <c r="D37" s="49" t="s">
        <v>3</v>
      </c>
      <c r="E37" s="42">
        <f>F37+G37+H37+I37+J37+K37</f>
        <v>16356666.66</v>
      </c>
      <c r="F37" s="42">
        <v>0</v>
      </c>
      <c r="G37" s="42">
        <v>0</v>
      </c>
      <c r="H37" s="42">
        <v>7833333.3300000001</v>
      </c>
      <c r="I37" s="42">
        <v>8283333.3300000001</v>
      </c>
      <c r="J37" s="60">
        <v>240000</v>
      </c>
      <c r="K37" s="54">
        <v>0</v>
      </c>
      <c r="L37" s="42">
        <v>0</v>
      </c>
    </row>
    <row r="38" spans="2:12" ht="39.75" customHeight="1" x14ac:dyDescent="0.3">
      <c r="B38" s="118" t="s">
        <v>33</v>
      </c>
      <c r="C38" s="118" t="s">
        <v>34</v>
      </c>
      <c r="D38" s="49" t="s">
        <v>8</v>
      </c>
      <c r="E38" s="42">
        <f t="shared" ref="E38" si="22">F38+G38+H38+I38+J38+K38</f>
        <v>52980</v>
      </c>
      <c r="F38" s="42">
        <f>F39</f>
        <v>0</v>
      </c>
      <c r="G38" s="42">
        <f>G39</f>
        <v>0</v>
      </c>
      <c r="H38" s="42">
        <f t="shared" ref="H38:L38" si="23">H39</f>
        <v>24480</v>
      </c>
      <c r="I38" s="42">
        <f t="shared" si="23"/>
        <v>28500</v>
      </c>
      <c r="J38" s="42">
        <f t="shared" si="23"/>
        <v>0</v>
      </c>
      <c r="K38" s="42">
        <f t="shared" si="23"/>
        <v>0</v>
      </c>
      <c r="L38" s="42">
        <f t="shared" si="23"/>
        <v>0</v>
      </c>
    </row>
    <row r="39" spans="2:12" ht="41.25" customHeight="1" x14ac:dyDescent="0.3">
      <c r="B39" s="119"/>
      <c r="C39" s="119"/>
      <c r="D39" s="49" t="s">
        <v>3</v>
      </c>
      <c r="E39" s="42">
        <f>F39+G39+H39+I39+J39+K39</f>
        <v>52980</v>
      </c>
      <c r="F39" s="42">
        <v>0</v>
      </c>
      <c r="G39" s="42">
        <v>0</v>
      </c>
      <c r="H39" s="42">
        <v>24480</v>
      </c>
      <c r="I39" s="42">
        <v>28500</v>
      </c>
      <c r="J39" s="60">
        <v>0</v>
      </c>
      <c r="K39" s="54">
        <v>0</v>
      </c>
      <c r="L39" s="42">
        <v>0</v>
      </c>
    </row>
    <row r="40" spans="2:12" ht="39.75" customHeight="1" x14ac:dyDescent="0.3">
      <c r="B40" s="90" t="s">
        <v>30</v>
      </c>
      <c r="C40" s="113" t="s">
        <v>11</v>
      </c>
      <c r="D40" s="20" t="s">
        <v>8</v>
      </c>
      <c r="E40" s="21">
        <f>F40+G40+H40+I40+J40+K40</f>
        <v>20079828.440000001</v>
      </c>
      <c r="F40" s="21">
        <f>F41+F46+F42</f>
        <v>4595095</v>
      </c>
      <c r="G40" s="21">
        <f>G41+G42+G46</f>
        <v>15484733.440000001</v>
      </c>
      <c r="H40" s="42">
        <v>0</v>
      </c>
      <c r="I40" s="19">
        <f>I41+I42+I46</f>
        <v>0</v>
      </c>
      <c r="J40" s="52">
        <f>J41+J42+J46</f>
        <v>0</v>
      </c>
      <c r="K40" s="56">
        <f>K41+K42+K46</f>
        <v>0</v>
      </c>
      <c r="L40" s="48">
        <f>L41+L42+L46</f>
        <v>0</v>
      </c>
    </row>
    <row r="41" spans="2:12" s="22" customFormat="1" ht="44.25" customHeight="1" x14ac:dyDescent="0.3">
      <c r="B41" s="120"/>
      <c r="C41" s="114"/>
      <c r="D41" s="29" t="s">
        <v>3</v>
      </c>
      <c r="E41" s="24">
        <f t="shared" si="12"/>
        <v>4327470.33</v>
      </c>
      <c r="F41" s="24">
        <f t="shared" ref="F41:K42" si="24">F48+F54</f>
        <v>1106645.77</v>
      </c>
      <c r="G41" s="24">
        <f>G48+G54</f>
        <v>3220824.56</v>
      </c>
      <c r="H41" s="41">
        <v>0</v>
      </c>
      <c r="I41" s="23">
        <f t="shared" si="24"/>
        <v>0</v>
      </c>
      <c r="J41" s="52">
        <f t="shared" si="24"/>
        <v>0</v>
      </c>
      <c r="K41" s="56">
        <f t="shared" si="24"/>
        <v>0</v>
      </c>
      <c r="L41" s="48">
        <f t="shared" ref="L41" si="25">L48+L54</f>
        <v>0</v>
      </c>
    </row>
    <row r="42" spans="2:12" s="22" customFormat="1" ht="38.25" customHeight="1" x14ac:dyDescent="0.3">
      <c r="B42" s="120"/>
      <c r="C42" s="114"/>
      <c r="D42" s="139" t="s">
        <v>4</v>
      </c>
      <c r="E42" s="135">
        <f t="shared" si="12"/>
        <v>12860487.390000001</v>
      </c>
      <c r="F42" s="135">
        <f t="shared" si="24"/>
        <v>1997892.74</v>
      </c>
      <c r="G42" s="135">
        <f t="shared" si="24"/>
        <v>10862594.65</v>
      </c>
      <c r="H42" s="129">
        <f t="shared" si="24"/>
        <v>0</v>
      </c>
      <c r="I42" s="121">
        <f t="shared" si="24"/>
        <v>0</v>
      </c>
      <c r="J42" s="52">
        <f t="shared" si="24"/>
        <v>0</v>
      </c>
      <c r="K42" s="56">
        <f t="shared" si="24"/>
        <v>0</v>
      </c>
      <c r="L42" s="48">
        <f t="shared" ref="L42" si="26">L49+L55</f>
        <v>0</v>
      </c>
    </row>
    <row r="43" spans="2:12" ht="0.75" hidden="1" customHeight="1" x14ac:dyDescent="0.3">
      <c r="B43" s="91"/>
      <c r="C43" s="91"/>
      <c r="D43" s="140"/>
      <c r="E43" s="136"/>
      <c r="F43" s="136"/>
      <c r="G43" s="136"/>
      <c r="H43" s="130"/>
      <c r="I43" s="122"/>
      <c r="J43" s="52"/>
      <c r="K43" s="56"/>
      <c r="L43" s="48"/>
    </row>
    <row r="44" spans="2:12" ht="35.25" hidden="1" customHeight="1" x14ac:dyDescent="0.3">
      <c r="B44" s="91"/>
      <c r="C44" s="91"/>
      <c r="D44" s="141"/>
      <c r="E44" s="137"/>
      <c r="F44" s="137"/>
      <c r="G44" s="137"/>
      <c r="H44" s="131"/>
      <c r="I44" s="123"/>
      <c r="J44" s="52"/>
      <c r="K44" s="56"/>
      <c r="L44" s="48"/>
    </row>
    <row r="45" spans="2:12" ht="32.25" hidden="1" customHeight="1" x14ac:dyDescent="0.3">
      <c r="B45" s="91"/>
      <c r="C45" s="91"/>
      <c r="D45" s="20" t="s">
        <v>4</v>
      </c>
      <c r="E45" s="21"/>
      <c r="F45" s="21">
        <v>570465.6</v>
      </c>
      <c r="G45" s="21">
        <v>440730</v>
      </c>
      <c r="H45" s="42">
        <v>0</v>
      </c>
      <c r="I45" s="19">
        <v>0</v>
      </c>
      <c r="J45" s="52"/>
      <c r="K45" s="56"/>
      <c r="L45" s="48"/>
    </row>
    <row r="46" spans="2:12" ht="38.25" customHeight="1" x14ac:dyDescent="0.3">
      <c r="B46" s="91"/>
      <c r="C46" s="91"/>
      <c r="D46" s="20" t="s">
        <v>5</v>
      </c>
      <c r="E46" s="24">
        <f>F46+G46+H46+I46+J46+K46</f>
        <v>2891870.7199999997</v>
      </c>
      <c r="F46" s="24">
        <f t="shared" ref="F46:K46" si="27">F50+F56</f>
        <v>1490556.49</v>
      </c>
      <c r="G46" s="24">
        <f t="shared" si="27"/>
        <v>1401314.23</v>
      </c>
      <c r="H46" s="41">
        <f t="shared" si="27"/>
        <v>0</v>
      </c>
      <c r="I46" s="19">
        <f t="shared" si="27"/>
        <v>0</v>
      </c>
      <c r="J46" s="52">
        <f t="shared" si="27"/>
        <v>0</v>
      </c>
      <c r="K46" s="56">
        <f t="shared" si="27"/>
        <v>0</v>
      </c>
      <c r="L46" s="48">
        <f t="shared" ref="L46" si="28">L50+L56</f>
        <v>0</v>
      </c>
    </row>
    <row r="47" spans="2:12" ht="33.75" customHeight="1" x14ac:dyDescent="0.3">
      <c r="B47" s="113" t="s">
        <v>39</v>
      </c>
      <c r="C47" s="113" t="s">
        <v>12</v>
      </c>
      <c r="D47" s="29" t="s">
        <v>8</v>
      </c>
      <c r="E47" s="21">
        <f>F47+G47+H47+I47+J47+K47</f>
        <v>20079828.440000001</v>
      </c>
      <c r="F47" s="21">
        <f t="shared" ref="F47:L47" si="29">F48+F49+F50</f>
        <v>4595095</v>
      </c>
      <c r="G47" s="21">
        <f t="shared" si="29"/>
        <v>15484733.440000001</v>
      </c>
      <c r="H47" s="42">
        <v>0</v>
      </c>
      <c r="I47" s="19">
        <f t="shared" si="29"/>
        <v>0</v>
      </c>
      <c r="J47" s="52">
        <f t="shared" si="29"/>
        <v>0</v>
      </c>
      <c r="K47" s="56">
        <f t="shared" si="29"/>
        <v>0</v>
      </c>
      <c r="L47" s="48">
        <f t="shared" si="29"/>
        <v>0</v>
      </c>
    </row>
    <row r="48" spans="2:12" ht="36" customHeight="1" x14ac:dyDescent="0.3">
      <c r="B48" s="114"/>
      <c r="C48" s="114"/>
      <c r="D48" s="26" t="s">
        <v>3</v>
      </c>
      <c r="E48" s="24">
        <f>F48+G48+H48+I48+J48+K48</f>
        <v>4327470.33</v>
      </c>
      <c r="F48" s="25">
        <v>1106645.77</v>
      </c>
      <c r="G48" s="24">
        <v>3220824.56</v>
      </c>
      <c r="H48" s="41">
        <v>0</v>
      </c>
      <c r="I48" s="33">
        <v>0</v>
      </c>
      <c r="J48" s="60">
        <v>0</v>
      </c>
      <c r="K48" s="54">
        <v>0</v>
      </c>
      <c r="L48" s="42">
        <v>0</v>
      </c>
    </row>
    <row r="49" spans="1:17" ht="32.25" customHeight="1" x14ac:dyDescent="0.3">
      <c r="B49" s="114"/>
      <c r="C49" s="114"/>
      <c r="D49" s="20" t="s">
        <v>4</v>
      </c>
      <c r="E49" s="21">
        <f>F49+G49+H49+I49+J49+K49</f>
        <v>12860487.390000001</v>
      </c>
      <c r="F49" s="21">
        <v>1997892.74</v>
      </c>
      <c r="G49" s="21">
        <v>10862594.65</v>
      </c>
      <c r="H49" s="42">
        <v>0</v>
      </c>
      <c r="I49" s="19">
        <v>0</v>
      </c>
      <c r="J49" s="52">
        <v>0</v>
      </c>
      <c r="K49" s="56">
        <v>0</v>
      </c>
      <c r="L49" s="48">
        <v>0</v>
      </c>
    </row>
    <row r="50" spans="1:17" ht="36.75" customHeight="1" x14ac:dyDescent="0.3">
      <c r="B50" s="114"/>
      <c r="C50" s="114"/>
      <c r="D50" s="27" t="s">
        <v>5</v>
      </c>
      <c r="E50" s="24">
        <f>F50+G50+H50+I50+J50+K50</f>
        <v>2891870.7199999997</v>
      </c>
      <c r="F50" s="24">
        <v>1490556.49</v>
      </c>
      <c r="G50" s="24">
        <v>1401314.23</v>
      </c>
      <c r="H50" s="41">
        <v>0</v>
      </c>
      <c r="I50" s="19">
        <v>0</v>
      </c>
      <c r="J50" s="52">
        <v>0</v>
      </c>
      <c r="K50" s="56">
        <v>0</v>
      </c>
      <c r="L50" s="48">
        <v>0</v>
      </c>
    </row>
    <row r="51" spans="1:17" ht="16.5" hidden="1" customHeight="1" x14ac:dyDescent="0.3">
      <c r="B51" s="127"/>
      <c r="C51" s="127"/>
      <c r="D51" s="20" t="s">
        <v>4</v>
      </c>
      <c r="E51" s="21">
        <v>0</v>
      </c>
      <c r="F51" s="21">
        <v>0</v>
      </c>
      <c r="G51" s="21">
        <v>0</v>
      </c>
      <c r="H51" s="42">
        <v>0</v>
      </c>
      <c r="I51" s="30"/>
      <c r="J51" s="68"/>
      <c r="K51" s="68"/>
      <c r="L51" s="67"/>
    </row>
    <row r="52" spans="1:17" ht="2.25" hidden="1" customHeight="1" x14ac:dyDescent="0.3">
      <c r="B52" s="127"/>
      <c r="C52" s="127"/>
      <c r="D52" s="31" t="s">
        <v>6</v>
      </c>
      <c r="E52" s="24">
        <v>0</v>
      </c>
      <c r="F52" s="24">
        <v>0</v>
      </c>
      <c r="G52" s="24">
        <v>0</v>
      </c>
      <c r="H52" s="41">
        <v>0</v>
      </c>
      <c r="I52" s="30"/>
      <c r="J52" s="68"/>
      <c r="K52" s="68"/>
      <c r="L52" s="67"/>
    </row>
    <row r="53" spans="1:17" ht="31.5" customHeight="1" x14ac:dyDescent="0.3">
      <c r="B53" s="105" t="s">
        <v>40</v>
      </c>
      <c r="C53" s="105" t="s">
        <v>12</v>
      </c>
      <c r="D53" s="29" t="s">
        <v>8</v>
      </c>
      <c r="E53" s="21">
        <f>F53+G53+H53+I53+J53+K53</f>
        <v>0</v>
      </c>
      <c r="F53" s="21">
        <f t="shared" ref="F53:K53" si="30">F54+F55+F56</f>
        <v>0</v>
      </c>
      <c r="G53" s="21">
        <f>G54+G55+G56</f>
        <v>0</v>
      </c>
      <c r="H53" s="42">
        <f t="shared" si="30"/>
        <v>0</v>
      </c>
      <c r="I53" s="32">
        <f t="shared" si="30"/>
        <v>0</v>
      </c>
      <c r="J53" s="69">
        <f t="shared" si="30"/>
        <v>0</v>
      </c>
      <c r="K53" s="70">
        <f t="shared" si="30"/>
        <v>0</v>
      </c>
      <c r="L53" s="69">
        <f t="shared" ref="L53" si="31">L54+L55+L56</f>
        <v>0</v>
      </c>
    </row>
    <row r="54" spans="1:17" ht="36" customHeight="1" x14ac:dyDescent="0.3">
      <c r="B54" s="127"/>
      <c r="C54" s="142"/>
      <c r="D54" s="26" t="s">
        <v>3</v>
      </c>
      <c r="E54" s="21">
        <f>F54+G54+H54+I54+J54+K54</f>
        <v>0</v>
      </c>
      <c r="F54" s="21">
        <v>0</v>
      </c>
      <c r="G54" s="21">
        <v>0</v>
      </c>
      <c r="H54" s="42">
        <v>0</v>
      </c>
      <c r="I54" s="32">
        <v>0</v>
      </c>
      <c r="J54" s="69">
        <v>0</v>
      </c>
      <c r="K54" s="70">
        <v>0</v>
      </c>
      <c r="L54" s="69">
        <v>0</v>
      </c>
    </row>
    <row r="55" spans="1:17" ht="37.5" customHeight="1" x14ac:dyDescent="0.3">
      <c r="B55" s="127"/>
      <c r="C55" s="142"/>
      <c r="D55" s="20" t="s">
        <v>4</v>
      </c>
      <c r="E55" s="21">
        <f>F55+G55+H55+I55+J55+K55</f>
        <v>0</v>
      </c>
      <c r="F55" s="21">
        <v>0</v>
      </c>
      <c r="G55" s="21">
        <v>0</v>
      </c>
      <c r="H55" s="42">
        <v>0</v>
      </c>
      <c r="I55" s="32">
        <v>0</v>
      </c>
      <c r="J55" s="69">
        <v>0</v>
      </c>
      <c r="K55" s="70">
        <v>0</v>
      </c>
      <c r="L55" s="69">
        <v>0</v>
      </c>
    </row>
    <row r="56" spans="1:17" ht="39.75" customHeight="1" x14ac:dyDescent="0.3">
      <c r="A56" s="10"/>
      <c r="B56" s="128"/>
      <c r="C56" s="143"/>
      <c r="D56" s="27" t="s">
        <v>5</v>
      </c>
      <c r="E56" s="21">
        <f>F56+G56+H56+I56+J56+K56</f>
        <v>0</v>
      </c>
      <c r="F56" s="21">
        <v>0</v>
      </c>
      <c r="G56" s="21">
        <v>0</v>
      </c>
      <c r="H56" s="42">
        <v>0</v>
      </c>
      <c r="I56" s="32">
        <v>0</v>
      </c>
      <c r="J56" s="69">
        <v>0</v>
      </c>
      <c r="K56" s="70">
        <v>0</v>
      </c>
      <c r="L56" s="69">
        <v>0</v>
      </c>
      <c r="M56" s="14"/>
      <c r="N56" s="14"/>
      <c r="O56" s="14"/>
      <c r="P56" s="14"/>
      <c r="Q56" s="14"/>
    </row>
    <row r="57" spans="1:17" ht="39.75" customHeight="1" x14ac:dyDescent="0.3">
      <c r="A57" s="10"/>
      <c r="B57" s="107" t="s">
        <v>48</v>
      </c>
      <c r="C57" s="105" t="s">
        <v>34</v>
      </c>
      <c r="D57" s="50" t="s">
        <v>8</v>
      </c>
      <c r="E57" s="21">
        <f>F57+G57+H57+I57+J57+K57</f>
        <v>0</v>
      </c>
      <c r="F57" s="21">
        <f>F59</f>
        <v>0</v>
      </c>
      <c r="G57" s="21">
        <f t="shared" ref="G57:J57" si="32">G59</f>
        <v>0</v>
      </c>
      <c r="H57" s="21">
        <f t="shared" si="32"/>
        <v>0</v>
      </c>
      <c r="I57" s="21">
        <f t="shared" si="32"/>
        <v>0</v>
      </c>
      <c r="J57" s="42">
        <f t="shared" si="32"/>
        <v>0</v>
      </c>
      <c r="K57" s="53">
        <f>K59</f>
        <v>0</v>
      </c>
      <c r="L57" s="42">
        <f>L59</f>
        <v>0</v>
      </c>
      <c r="M57" s="14"/>
      <c r="N57" s="14"/>
      <c r="O57" s="14"/>
      <c r="P57" s="14"/>
      <c r="Q57" s="14"/>
    </row>
    <row r="58" spans="1:17" ht="39.75" customHeight="1" x14ac:dyDescent="0.3">
      <c r="A58" s="10"/>
      <c r="B58" s="108"/>
      <c r="C58" s="106"/>
      <c r="D58" s="50" t="s">
        <v>3</v>
      </c>
      <c r="E58" s="21">
        <f t="shared" ref="E58" si="33">F58+G58+H58+I58+J58+K58</f>
        <v>0</v>
      </c>
      <c r="F58" s="21">
        <v>0</v>
      </c>
      <c r="G58" s="21">
        <v>0</v>
      </c>
      <c r="H58" s="42">
        <v>0</v>
      </c>
      <c r="I58" s="32">
        <v>0</v>
      </c>
      <c r="J58" s="69">
        <v>0</v>
      </c>
      <c r="K58" s="70">
        <v>0</v>
      </c>
      <c r="L58" s="69">
        <v>0</v>
      </c>
      <c r="M58" s="14"/>
      <c r="N58" s="14"/>
      <c r="O58" s="14"/>
      <c r="P58" s="14"/>
      <c r="Q58" s="14"/>
    </row>
    <row r="59" spans="1:17" ht="36" customHeight="1" x14ac:dyDescent="0.3">
      <c r="A59" s="10"/>
      <c r="B59" s="102" t="s">
        <v>42</v>
      </c>
      <c r="C59" s="102" t="s">
        <v>43</v>
      </c>
      <c r="D59" s="29" t="s">
        <v>8</v>
      </c>
      <c r="E59" s="21">
        <f>F59+G59+H59+I59+J59+K59</f>
        <v>0</v>
      </c>
      <c r="F59" s="21">
        <f>F60</f>
        <v>0</v>
      </c>
      <c r="G59" s="21">
        <f t="shared" ref="G59:J59" si="34">G60</f>
        <v>0</v>
      </c>
      <c r="H59" s="21">
        <f t="shared" si="34"/>
        <v>0</v>
      </c>
      <c r="I59" s="21">
        <f t="shared" si="34"/>
        <v>0</v>
      </c>
      <c r="J59" s="42">
        <f t="shared" si="34"/>
        <v>0</v>
      </c>
      <c r="K59" s="53">
        <f>K60</f>
        <v>0</v>
      </c>
      <c r="L59" s="42">
        <f>L60</f>
        <v>0</v>
      </c>
      <c r="M59" s="14"/>
      <c r="N59" s="14"/>
      <c r="O59" s="14"/>
      <c r="P59" s="14"/>
      <c r="Q59" s="14"/>
    </row>
    <row r="60" spans="1:17" ht="42.75" customHeight="1" x14ac:dyDescent="0.3">
      <c r="A60" s="10"/>
      <c r="B60" s="103"/>
      <c r="C60" s="104"/>
      <c r="D60" s="20" t="s">
        <v>3</v>
      </c>
      <c r="E60" s="21">
        <f>F60+G60+H60+I60+J60+K60</f>
        <v>0</v>
      </c>
      <c r="F60" s="21">
        <v>0</v>
      </c>
      <c r="G60" s="21">
        <v>0</v>
      </c>
      <c r="H60" s="42">
        <v>0</v>
      </c>
      <c r="I60" s="32">
        <v>0</v>
      </c>
      <c r="J60" s="69">
        <v>0</v>
      </c>
      <c r="K60" s="70">
        <v>0</v>
      </c>
      <c r="L60" s="69">
        <v>0</v>
      </c>
      <c r="M60" s="57" t="s">
        <v>29</v>
      </c>
      <c r="N60" s="14"/>
      <c r="O60" s="14"/>
      <c r="P60" s="14"/>
      <c r="Q60" s="14"/>
    </row>
    <row r="61" spans="1:17" ht="28.5" customHeight="1" x14ac:dyDescent="0.3">
      <c r="A61" s="10"/>
      <c r="B61" s="18"/>
      <c r="C61" s="18"/>
      <c r="D61" s="8"/>
      <c r="E61" s="5"/>
      <c r="F61" s="4"/>
      <c r="G61" s="4"/>
      <c r="H61" s="43"/>
      <c r="L61" s="44"/>
      <c r="M61" s="14"/>
      <c r="N61" s="14"/>
      <c r="O61" s="14"/>
      <c r="P61" s="14"/>
      <c r="Q61" s="14"/>
    </row>
    <row r="62" spans="1:17" ht="23.25" customHeight="1" x14ac:dyDescent="0.3">
      <c r="A62" s="10"/>
      <c r="B62" s="18"/>
      <c r="C62" s="18"/>
      <c r="D62" s="8"/>
      <c r="E62" s="5"/>
      <c r="F62" s="4"/>
      <c r="G62" s="4"/>
      <c r="H62" s="43"/>
      <c r="L62" s="44"/>
      <c r="M62" s="14"/>
      <c r="N62" s="14"/>
      <c r="O62" s="14"/>
      <c r="P62" s="14"/>
      <c r="Q62" s="14"/>
    </row>
    <row r="63" spans="1:17" ht="30.75" customHeight="1" x14ac:dyDescent="0.4">
      <c r="B63" s="34" t="s">
        <v>51</v>
      </c>
      <c r="C63" s="4"/>
      <c r="D63" s="8"/>
      <c r="E63" s="5"/>
      <c r="F63" s="138" t="s">
        <v>52</v>
      </c>
      <c r="G63" s="86"/>
      <c r="H63" s="86"/>
      <c r="I63" s="86"/>
      <c r="J63" s="86"/>
      <c r="K63" s="86"/>
      <c r="L63" s="44"/>
      <c r="M63" s="14"/>
      <c r="N63" s="14"/>
      <c r="O63" s="14"/>
      <c r="P63" s="14"/>
      <c r="Q63" s="14"/>
    </row>
    <row r="64" spans="1:17" ht="18.75" customHeight="1" x14ac:dyDescent="0.3">
      <c r="B64" s="9" t="s">
        <v>7</v>
      </c>
      <c r="C64" s="10"/>
      <c r="D64" s="10"/>
      <c r="E64" s="10"/>
      <c r="F64" s="10"/>
      <c r="G64" s="10"/>
      <c r="L64" s="44"/>
      <c r="M64" s="14"/>
      <c r="N64" s="14"/>
      <c r="O64" s="14"/>
      <c r="P64" s="14"/>
      <c r="Q64" s="14"/>
    </row>
    <row r="65" spans="2:11" ht="15" customHeight="1" x14ac:dyDescent="0.3">
      <c r="B65" s="15" t="s">
        <v>15</v>
      </c>
      <c r="C65" s="15"/>
      <c r="D65" s="15"/>
      <c r="E65" s="15"/>
      <c r="F65" s="15"/>
      <c r="G65" s="16"/>
      <c r="H65" s="44"/>
      <c r="I65" s="14"/>
      <c r="J65" s="44"/>
      <c r="K65" s="44"/>
    </row>
    <row r="66" spans="2:11" ht="13.5" customHeight="1" x14ac:dyDescent="0.3">
      <c r="B66" s="15" t="s">
        <v>18</v>
      </c>
      <c r="C66" s="15"/>
      <c r="D66" s="15"/>
      <c r="E66" s="15"/>
      <c r="F66" s="15"/>
      <c r="G66" s="16"/>
      <c r="H66" s="44"/>
      <c r="I66" s="14"/>
      <c r="J66" s="44"/>
      <c r="K66" s="44"/>
    </row>
    <row r="67" spans="2:11" ht="19.5" customHeight="1" x14ac:dyDescent="0.3">
      <c r="B67" s="15" t="s">
        <v>16</v>
      </c>
      <c r="C67" s="15"/>
      <c r="D67" s="15"/>
      <c r="E67" s="51"/>
      <c r="F67" s="15"/>
      <c r="G67" s="16"/>
      <c r="H67" s="44"/>
      <c r="I67" s="14"/>
      <c r="J67" s="44"/>
      <c r="K67" s="44"/>
    </row>
    <row r="68" spans="2:11" ht="15.6" x14ac:dyDescent="0.3">
      <c r="B68" s="15" t="s">
        <v>17</v>
      </c>
      <c r="C68" s="15"/>
      <c r="D68" s="15"/>
      <c r="E68" s="15"/>
      <c r="F68" s="132" t="s">
        <v>19</v>
      </c>
      <c r="G68" s="133"/>
      <c r="H68" s="44"/>
      <c r="I68" s="14"/>
      <c r="J68" s="44"/>
      <c r="K68" s="44"/>
    </row>
    <row r="69" spans="2:11" ht="16.5" customHeight="1" x14ac:dyDescent="0.3">
      <c r="B69" s="13" t="s">
        <v>14</v>
      </c>
      <c r="C69" s="12"/>
    </row>
    <row r="70" spans="2:11" ht="15.6" x14ac:dyDescent="0.3">
      <c r="B70" s="13"/>
    </row>
    <row r="71" spans="2:11" ht="12.75" customHeight="1" x14ac:dyDescent="0.3">
      <c r="B71" s="11" t="s">
        <v>13</v>
      </c>
    </row>
    <row r="72" spans="2:11" ht="17.399999999999999" x14ac:dyDescent="0.3">
      <c r="B72" s="6"/>
    </row>
  </sheetData>
  <mergeCells count="45">
    <mergeCell ref="B38:B39"/>
    <mergeCell ref="B30:B33"/>
    <mergeCell ref="B34:B35"/>
    <mergeCell ref="B18:B21"/>
    <mergeCell ref="B53:B56"/>
    <mergeCell ref="B47:B52"/>
    <mergeCell ref="F68:G68"/>
    <mergeCell ref="C18:C21"/>
    <mergeCell ref="G42:G44"/>
    <mergeCell ref="F63:K63"/>
    <mergeCell ref="E42:E44"/>
    <mergeCell ref="F42:F44"/>
    <mergeCell ref="D42:D44"/>
    <mergeCell ref="C53:C56"/>
    <mergeCell ref="C47:C52"/>
    <mergeCell ref="C30:C33"/>
    <mergeCell ref="C38:C39"/>
    <mergeCell ref="B59:B60"/>
    <mergeCell ref="C59:C60"/>
    <mergeCell ref="C57:C58"/>
    <mergeCell ref="B57:B58"/>
    <mergeCell ref="F10:L10"/>
    <mergeCell ref="C40:C46"/>
    <mergeCell ref="C34:C35"/>
    <mergeCell ref="B36:B37"/>
    <mergeCell ref="C36:C37"/>
    <mergeCell ref="B40:B46"/>
    <mergeCell ref="I42:I44"/>
    <mergeCell ref="C22:C25"/>
    <mergeCell ref="B26:B29"/>
    <mergeCell ref="C26:C29"/>
    <mergeCell ref="B22:B25"/>
    <mergeCell ref="H42:H44"/>
    <mergeCell ref="B8:L8"/>
    <mergeCell ref="J1:L1"/>
    <mergeCell ref="I2:L2"/>
    <mergeCell ref="I3:L3"/>
    <mergeCell ref="I5:L5"/>
    <mergeCell ref="N23:W25"/>
    <mergeCell ref="C10:C11"/>
    <mergeCell ref="E10:E11"/>
    <mergeCell ref="D10:D11"/>
    <mergeCell ref="B10:B11"/>
    <mergeCell ref="B13:B17"/>
    <mergeCell ref="C13:C17"/>
  </mergeCells>
  <phoneticPr fontId="4" type="noConversion"/>
  <pageMargins left="0.19685039370078741" right="0.23622047244094491" top="0.51181102362204722" bottom="0.51181102362204722" header="0.51181102362204722" footer="0.43307086614173229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2023-01-27T02:00:50Z</dcterms:modified>
</cp:coreProperties>
</file>