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08FCB01-B7DB-49A6-B5EE-743E310DE1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Лист1!$A$1:$M$61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E40" i="1" l="1"/>
  <c r="L39" i="1"/>
  <c r="K39" i="1"/>
  <c r="J39" i="1"/>
  <c r="I39" i="1"/>
  <c r="H39" i="1"/>
  <c r="G39" i="1"/>
  <c r="F39" i="1"/>
  <c r="E39" i="1" l="1"/>
  <c r="G45" i="1"/>
  <c r="F45" i="1"/>
  <c r="G44" i="1"/>
  <c r="H44" i="1"/>
  <c r="I44" i="1"/>
  <c r="J44" i="1"/>
  <c r="K44" i="1"/>
  <c r="L44" i="1"/>
  <c r="F44" i="1"/>
  <c r="F16" i="1" s="1"/>
  <c r="E48" i="1"/>
  <c r="H45" i="1" l="1"/>
  <c r="I45" i="1"/>
  <c r="J45" i="1"/>
  <c r="K45" i="1"/>
  <c r="L45" i="1"/>
  <c r="E45" i="1" l="1"/>
  <c r="L55" i="1"/>
  <c r="L53" i="1" s="1"/>
  <c r="K55" i="1"/>
  <c r="K53" i="1" s="1"/>
  <c r="L49" i="1"/>
  <c r="G49" i="1"/>
  <c r="L42" i="1"/>
  <c r="L43" i="1"/>
  <c r="J37" i="1"/>
  <c r="K37" i="1"/>
  <c r="L37" i="1"/>
  <c r="L35" i="1"/>
  <c r="J35" i="1"/>
  <c r="K35" i="1"/>
  <c r="I33" i="1"/>
  <c r="J33" i="1"/>
  <c r="K33" i="1"/>
  <c r="L33" i="1"/>
  <c r="H33" i="1"/>
  <c r="J29" i="1"/>
  <c r="K29" i="1"/>
  <c r="L29" i="1"/>
  <c r="I29" i="1"/>
  <c r="H25" i="1"/>
  <c r="I25" i="1"/>
  <c r="J25" i="1"/>
  <c r="K25" i="1"/>
  <c r="L25" i="1"/>
  <c r="G25" i="1"/>
  <c r="L20" i="1"/>
  <c r="L41" i="1" l="1"/>
  <c r="K21" i="1"/>
  <c r="L21" i="1"/>
  <c r="J21" i="1"/>
  <c r="K19" i="1"/>
  <c r="L19" i="1"/>
  <c r="L14" i="1" s="1"/>
  <c r="L18" i="1"/>
  <c r="L13" i="1" s="1"/>
  <c r="L16" i="1"/>
  <c r="L15" i="1"/>
  <c r="L17" i="1" l="1"/>
  <c r="L12" i="1"/>
  <c r="J20" i="1"/>
  <c r="I20" i="1"/>
  <c r="G55" i="1" l="1"/>
  <c r="G53" i="1" s="1"/>
  <c r="H55" i="1"/>
  <c r="H53" i="1" s="1"/>
  <c r="I55" i="1"/>
  <c r="I53" i="1" s="1"/>
  <c r="J55" i="1"/>
  <c r="J53" i="1" s="1"/>
  <c r="F55" i="1"/>
  <c r="F53" i="1" s="1"/>
  <c r="E54" i="1"/>
  <c r="E52" i="1"/>
  <c r="E56" i="1"/>
  <c r="E53" i="1" l="1"/>
  <c r="E55" i="1"/>
  <c r="H20" i="1"/>
  <c r="J19" i="1" l="1"/>
  <c r="I18" i="1"/>
  <c r="I15" i="1"/>
  <c r="I19" i="1"/>
  <c r="I14" i="1" s="1"/>
  <c r="I21" i="1"/>
  <c r="I17" i="1" l="1"/>
  <c r="F37" i="1"/>
  <c r="G37" i="1"/>
  <c r="H37" i="1"/>
  <c r="I37" i="1"/>
  <c r="E38" i="1"/>
  <c r="H18" i="1"/>
  <c r="H13" i="1" s="1"/>
  <c r="E37" i="1" l="1"/>
  <c r="E36" i="1" l="1"/>
  <c r="J15" i="1" l="1"/>
  <c r="K15" i="1"/>
  <c r="H15" i="1"/>
  <c r="J14" i="1"/>
  <c r="K14" i="1"/>
  <c r="K18" i="1"/>
  <c r="H19" i="1"/>
  <c r="H14" i="1" s="1"/>
  <c r="H21" i="1"/>
  <c r="G33" i="1"/>
  <c r="F33" i="1"/>
  <c r="G29" i="1"/>
  <c r="H29" i="1"/>
  <c r="F29" i="1"/>
  <c r="E24" i="1"/>
  <c r="G35" i="1"/>
  <c r="H35" i="1"/>
  <c r="I35" i="1"/>
  <c r="F35" i="1"/>
  <c r="E34" i="1"/>
  <c r="E15" i="1" l="1"/>
  <c r="J17" i="1"/>
  <c r="E35" i="1"/>
  <c r="E33" i="1"/>
  <c r="E29" i="1"/>
  <c r="H17" i="1"/>
  <c r="K17" i="1" l="1"/>
  <c r="E32" i="1"/>
  <c r="G42" i="1" l="1"/>
  <c r="G13" i="1" s="1"/>
  <c r="E31" i="1" l="1"/>
  <c r="E30" i="1"/>
  <c r="K16" i="1" l="1"/>
  <c r="J16" i="1"/>
  <c r="H16" i="1"/>
  <c r="H12" i="1" s="1"/>
  <c r="K43" i="1"/>
  <c r="J43" i="1"/>
  <c r="H43" i="1"/>
  <c r="F43" i="1"/>
  <c r="F14" i="1" s="1"/>
  <c r="K42" i="1"/>
  <c r="J42" i="1"/>
  <c r="J13" i="1" s="1"/>
  <c r="I42" i="1"/>
  <c r="I13" i="1" s="1"/>
  <c r="F42" i="1"/>
  <c r="F13" i="1" s="1"/>
  <c r="F12" i="1" s="1"/>
  <c r="K41" i="1" l="1"/>
  <c r="K13" i="1"/>
  <c r="K12" i="1" s="1"/>
  <c r="J12" i="1"/>
  <c r="F17" i="1"/>
  <c r="F21" i="1"/>
  <c r="E21" i="1" s="1"/>
  <c r="E13" i="1" l="1"/>
  <c r="I16" i="1"/>
  <c r="I12" i="1" s="1"/>
  <c r="I43" i="1"/>
  <c r="G16" i="1" l="1"/>
  <c r="E16" i="1" s="1"/>
  <c r="G43" i="1"/>
  <c r="G14" i="1" s="1"/>
  <c r="E14" i="1" s="1"/>
  <c r="G12" i="1" l="1"/>
  <c r="E12" i="1" s="1"/>
  <c r="K49" i="1"/>
  <c r="J49" i="1"/>
  <c r="I49" i="1"/>
  <c r="H49" i="1"/>
  <c r="F49" i="1"/>
  <c r="E51" i="1"/>
  <c r="E50" i="1"/>
  <c r="E47" i="1"/>
  <c r="E46" i="1"/>
  <c r="E44" i="1"/>
  <c r="E43" i="1"/>
  <c r="E42" i="1"/>
  <c r="J41" i="1"/>
  <c r="I41" i="1"/>
  <c r="G41" i="1"/>
  <c r="F41" i="1"/>
  <c r="F25" i="1"/>
  <c r="E28" i="1"/>
  <c r="E27" i="1"/>
  <c r="E26" i="1"/>
  <c r="E23" i="1"/>
  <c r="E22" i="1"/>
  <c r="E41" i="1" l="1"/>
  <c r="E49" i="1"/>
  <c r="E25" i="1"/>
  <c r="E20" i="1"/>
  <c r="E19" i="1"/>
  <c r="E18" i="1"/>
  <c r="E17" i="1" l="1"/>
</calcChain>
</file>

<file path=xl/sharedStrings.xml><?xml version="1.0" encoding="utf-8"?>
<sst xmlns="http://schemas.openxmlformats.org/spreadsheetml/2006/main" count="94" uniqueCount="47">
  <si>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</si>
  <si>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</si>
  <si>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</si>
  <si>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</si>
  <si>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</si>
  <si>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</si>
  <si>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</si>
  <si>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</si>
  <si>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</si>
  <si>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</si>
  <si>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</si>
  <si>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</si>
  <si>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</si>
  <si>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</si>
  <si>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</si>
  <si>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</si>
  <si>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</si>
  <si>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</si>
  <si>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</si>
  <si>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</si>
  <si>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</si>
  <si>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».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</si>
  <si>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</si>
  <si>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</si>
  <si>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</si>
  <si>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</si>
  <si>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</si>
  <si>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</si>
  <si>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</si>
  <si>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</si>
  <si>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</si>
  <si>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</si>
  <si>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</si>
  <si>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</si>
  <si>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</si>
  <si>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</si>
  <si>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</si>
  <si>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2019-2025 годы (далее - Программа) </t>
  </si>
  <si>
    <t>Муниципальная программа  города Усолье-Сибирское «Обеспечение населения доспупным жильем»  на 2019-2025 годы</t>
  </si>
  <si>
    <t>Подпрограмма 1 «Переселение граждан из аварийного жилищного фонда в городе Усолье-Сибирское»  на 2019-2025 годы</t>
  </si>
  <si>
    <t>Подпрограмма 3 «Повышение устойчивости жилых домов, основных объектов и систем жизнеобеспечения» на 2022 – 2025 годы</t>
  </si>
  <si>
    <t xml:space="preserve">Мэр города </t>
  </si>
  <si>
    <t>М.В. Торопкин</t>
  </si>
  <si>
    <r>
      <rPr>
        <sz val="12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Приложение 3
к муниципальной программе 
города Усолье-Сибирское «Обеспечение населения
 доступным жильем» на 2019-2025 годы</t>
    </r>
  </si>
  <si>
    <t>Основное мероприятие 1.7. Строительство внеплощадочных сетей</t>
  </si>
  <si>
    <t>Приложение 3</t>
  </si>
  <si>
    <t>от 06.06.2023 г. № 1250-па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</si>
</sst>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4" fontId="8" fillId="2" borderId="5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164" fontId="5" fillId="2" borderId="0" xfId="0" applyNumberFormat="1" applyFont="1" applyFill="1"/>
    <xf numFmtId="4" fontId="4" fillId="2" borderId="3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center" vertical="top" wrapText="1"/>
    </xf>
    <xf numFmtId="0" fontId="10" fillId="2" borderId="0" xfId="0" applyFont="1" applyFill="1"/>
    <xf numFmtId="0" fontId="6" fillId="2" borderId="0" xfId="0" applyFont="1" applyFill="1" applyAlignment="1">
      <alignment horizontal="left" wrapText="1"/>
    </xf>
    <xf numFmtId="0" fontId="6" fillId="2" borderId="0" xfId="0" applyFont="1" applyFill="1"/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Font="1" applyFill="1"/>
    <xf numFmtId="0" fontId="5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5" fillId="2" borderId="0" xfId="0" applyFont="1" applyFill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61"/>
  <sheetViews>
    <sheetView tabSelected="1" zoomScale="80" zoomScaleNormal="80" zoomScaleSheetLayoutView="80" workbookViewId="0">
      <pane ySplit="11" topLeftCell="A33" activePane="bottomLeft" state="frozen"/>
      <selection pane="bottomLeft" activeCell="I3" sqref="I3:L3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2" width="16.88671875" style="3" customWidth="1"/>
    <col min="13" max="13" width="7.5546875" style="3" customWidth="1"/>
    <col min="14" max="16" width="9.109375" style="3"/>
    <col min="17" max="17" width="20.33203125" style="3" customWidth="1"/>
    <col min="18" max="16384" width="9.109375" style="3"/>
  </cols>
  <sheetData>
    <row r="1" spans="2:23" ht="22.5" customHeight="1" x14ac:dyDescent="0.3">
      <c r="F1" s="22"/>
      <c r="G1" s="21"/>
      <c r="H1" s="21"/>
      <c r="I1" s="21"/>
      <c r="J1" s="55" t="s">
        <v>45</v>
      </c>
      <c r="K1" s="42"/>
      <c r="L1" s="42"/>
    </row>
    <row r="2" spans="2:23" ht="18.75" customHeight="1" x14ac:dyDescent="0.3">
      <c r="F2" s="22"/>
      <c r="G2" s="21"/>
      <c r="H2" s="21"/>
      <c r="I2" s="55" t="s">
        <v>23</v>
      </c>
      <c r="J2" s="42"/>
      <c r="K2" s="42"/>
      <c r="L2" s="42"/>
    </row>
    <row r="3" spans="2:23" ht="25.5" customHeight="1" x14ac:dyDescent="0.3">
      <c r="F3" s="22"/>
      <c r="G3" s="22"/>
      <c r="H3" s="22"/>
      <c r="I3" s="56" t="s">
        <v>46</v>
      </c>
      <c r="J3" s="42"/>
      <c r="K3" s="42"/>
      <c r="L3" s="42"/>
    </row>
    <row r="4" spans="2:23" ht="15" customHeight="1" x14ac:dyDescent="0.3">
      <c r="F4" s="21"/>
      <c r="G4" s="21"/>
      <c r="H4" s="21"/>
      <c r="I4" s="21"/>
      <c r="J4" s="21"/>
      <c r="K4" s="21"/>
    </row>
    <row r="5" spans="2:23" ht="56.25" customHeight="1" x14ac:dyDescent="0.3">
      <c r="F5" s="23"/>
      <c r="G5" s="4"/>
      <c r="H5" s="4"/>
      <c r="I5" s="57" t="s">
        <v>43</v>
      </c>
      <c r="J5" s="58"/>
      <c r="K5" s="58"/>
      <c r="L5" s="58"/>
    </row>
    <row r="6" spans="2:23" ht="21.75" customHeight="1" x14ac:dyDescent="0.3">
      <c r="F6" s="4"/>
      <c r="G6" s="4"/>
      <c r="H6" s="4"/>
      <c r="I6" s="4"/>
      <c r="J6" s="4"/>
      <c r="K6" s="4"/>
    </row>
    <row r="7" spans="2:23" ht="45.75" customHeight="1" x14ac:dyDescent="0.3">
      <c r="B7" s="53" t="s">
        <v>37</v>
      </c>
      <c r="C7" s="54"/>
      <c r="D7" s="54"/>
      <c r="E7" s="54"/>
      <c r="F7" s="54"/>
      <c r="G7" s="54"/>
      <c r="H7" s="54"/>
      <c r="I7" s="54"/>
      <c r="J7" s="54"/>
      <c r="K7" s="54"/>
      <c r="L7" s="42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2:23" ht="16.5" customHeight="1" x14ac:dyDescent="0.3"/>
    <row r="9" spans="2:23" ht="24.75" customHeight="1" x14ac:dyDescent="0.3">
      <c r="B9" s="36" t="s">
        <v>19</v>
      </c>
      <c r="C9" s="36" t="s">
        <v>20</v>
      </c>
      <c r="D9" s="36" t="s">
        <v>0</v>
      </c>
      <c r="E9" s="36" t="s">
        <v>1</v>
      </c>
      <c r="F9" s="63" t="s">
        <v>2</v>
      </c>
      <c r="G9" s="64"/>
      <c r="H9" s="64"/>
      <c r="I9" s="64"/>
      <c r="J9" s="65"/>
      <c r="K9" s="65"/>
      <c r="L9" s="66"/>
    </row>
    <row r="10" spans="2:23" ht="52.5" customHeight="1" x14ac:dyDescent="0.3">
      <c r="B10" s="61"/>
      <c r="C10" s="60"/>
      <c r="D10" s="60"/>
      <c r="E10" s="60"/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36</v>
      </c>
    </row>
    <row r="11" spans="2:23" ht="16.5" customHeight="1" x14ac:dyDescent="0.3">
      <c r="B11" s="5">
        <v>1</v>
      </c>
      <c r="C11" s="5">
        <v>2</v>
      </c>
      <c r="D11" s="6">
        <v>3</v>
      </c>
      <c r="E11" s="6">
        <v>4</v>
      </c>
      <c r="F11" s="6">
        <v>5</v>
      </c>
      <c r="G11" s="6">
        <v>6</v>
      </c>
      <c r="H11" s="6">
        <v>7</v>
      </c>
      <c r="I11" s="6">
        <v>8</v>
      </c>
      <c r="J11" s="6">
        <v>9</v>
      </c>
      <c r="K11" s="7">
        <v>10</v>
      </c>
      <c r="L11" s="5">
        <v>11</v>
      </c>
    </row>
    <row r="12" spans="2:23" ht="35.25" customHeight="1" x14ac:dyDescent="0.3">
      <c r="B12" s="46" t="s">
        <v>38</v>
      </c>
      <c r="C12" s="39" t="s">
        <v>18</v>
      </c>
      <c r="D12" s="25" t="s">
        <v>6</v>
      </c>
      <c r="E12" s="8">
        <f>F12+G12+H12+I12+J12+K12+L12</f>
        <v>1570991689.21</v>
      </c>
      <c r="F12" s="8">
        <f>F13+F14+F15+F16</f>
        <v>4755095</v>
      </c>
      <c r="G12" s="8">
        <f t="shared" ref="G12:L12" si="0">G13+G14+G15+G16</f>
        <v>15484733.440000001</v>
      </c>
      <c r="H12" s="8">
        <f t="shared" si="0"/>
        <v>69185584.769999996</v>
      </c>
      <c r="I12" s="8">
        <f t="shared" si="0"/>
        <v>532912319.66000003</v>
      </c>
      <c r="J12" s="8">
        <f t="shared" si="0"/>
        <v>948653956.34000003</v>
      </c>
      <c r="K12" s="9">
        <f t="shared" si="0"/>
        <v>0</v>
      </c>
      <c r="L12" s="10">
        <f t="shared" si="0"/>
        <v>0</v>
      </c>
    </row>
    <row r="13" spans="2:23" ht="31.5" customHeight="1" x14ac:dyDescent="0.3">
      <c r="B13" s="51"/>
      <c r="C13" s="62"/>
      <c r="D13" s="17" t="s">
        <v>3</v>
      </c>
      <c r="E13" s="8">
        <f t="shared" ref="E13:E15" si="1">F13+G13+H13+I13+J13+K13+L13</f>
        <v>25471185.710000001</v>
      </c>
      <c r="F13" s="11">
        <f t="shared" ref="F13:L13" si="2">F18+F42</f>
        <v>1266645.77</v>
      </c>
      <c r="G13" s="10">
        <f t="shared" si="2"/>
        <v>3220824.56</v>
      </c>
      <c r="H13" s="10">
        <f t="shared" si="2"/>
        <v>8390213.3300000001</v>
      </c>
      <c r="I13" s="10">
        <f t="shared" si="2"/>
        <v>8602042.0500000007</v>
      </c>
      <c r="J13" s="10">
        <f t="shared" si="2"/>
        <v>3991460</v>
      </c>
      <c r="K13" s="10">
        <f t="shared" si="2"/>
        <v>0</v>
      </c>
      <c r="L13" s="10">
        <f t="shared" si="2"/>
        <v>0</v>
      </c>
      <c r="Q13" s="26"/>
    </row>
    <row r="14" spans="2:23" ht="33.75" customHeight="1" x14ac:dyDescent="0.3">
      <c r="B14" s="51"/>
      <c r="C14" s="62"/>
      <c r="D14" s="17" t="s">
        <v>4</v>
      </c>
      <c r="E14" s="8">
        <f t="shared" si="1"/>
        <v>51858087.390000001</v>
      </c>
      <c r="F14" s="10">
        <f>F19+F43</f>
        <v>1997892.74</v>
      </c>
      <c r="G14" s="10">
        <f>G19+G43</f>
        <v>10862594.65</v>
      </c>
      <c r="H14" s="10">
        <f>H19</f>
        <v>0</v>
      </c>
      <c r="I14" s="10">
        <f>I19</f>
        <v>21933500</v>
      </c>
      <c r="J14" s="10">
        <f t="shared" ref="J14:L14" si="3">J19</f>
        <v>17064100</v>
      </c>
      <c r="K14" s="10">
        <f t="shared" si="3"/>
        <v>0</v>
      </c>
      <c r="L14" s="10">
        <f t="shared" si="3"/>
        <v>0</v>
      </c>
    </row>
    <row r="15" spans="2:23" ht="33.75" customHeight="1" x14ac:dyDescent="0.3">
      <c r="B15" s="51"/>
      <c r="C15" s="62"/>
      <c r="D15" s="17" t="s">
        <v>8</v>
      </c>
      <c r="E15" s="8">
        <f t="shared" si="1"/>
        <v>1490770545.3899999</v>
      </c>
      <c r="F15" s="10">
        <v>0</v>
      </c>
      <c r="G15" s="10">
        <v>0</v>
      </c>
      <c r="H15" s="10">
        <f>H20</f>
        <v>60795371.439999998</v>
      </c>
      <c r="I15" s="10">
        <f>I20</f>
        <v>502376777.61000001</v>
      </c>
      <c r="J15" s="10">
        <f t="shared" ref="J15:L15" si="4">J20</f>
        <v>927598396.34000003</v>
      </c>
      <c r="K15" s="12">
        <f t="shared" si="4"/>
        <v>0</v>
      </c>
      <c r="L15" s="10">
        <f t="shared" si="4"/>
        <v>0</v>
      </c>
    </row>
    <row r="16" spans="2:23" ht="29.25" customHeight="1" x14ac:dyDescent="0.3">
      <c r="B16" s="51"/>
      <c r="C16" s="62"/>
      <c r="D16" s="17" t="s">
        <v>5</v>
      </c>
      <c r="E16" s="8">
        <f>F16+G16+H16+I16+J16+K16+L16</f>
        <v>2891870.7199999997</v>
      </c>
      <c r="F16" s="8">
        <f>F44</f>
        <v>1490556.49</v>
      </c>
      <c r="G16" s="8">
        <f t="shared" ref="G16:L16" si="5">G44</f>
        <v>1401314.23</v>
      </c>
      <c r="H16" s="8">
        <f t="shared" si="5"/>
        <v>0</v>
      </c>
      <c r="I16" s="8">
        <f t="shared" si="5"/>
        <v>0</v>
      </c>
      <c r="J16" s="8">
        <f t="shared" si="5"/>
        <v>0</v>
      </c>
      <c r="K16" s="9">
        <f t="shared" si="5"/>
        <v>0</v>
      </c>
      <c r="L16" s="10">
        <f t="shared" si="5"/>
        <v>0</v>
      </c>
    </row>
    <row r="17" spans="2:24" ht="35.25" customHeight="1" x14ac:dyDescent="0.3">
      <c r="B17" s="46" t="s">
        <v>39</v>
      </c>
      <c r="C17" s="39" t="s">
        <v>26</v>
      </c>
      <c r="D17" s="17" t="s">
        <v>6</v>
      </c>
      <c r="E17" s="2">
        <f t="shared" ref="E17:E20" si="6">F17+G17+H17+I17+J17+K17</f>
        <v>1550911860.77</v>
      </c>
      <c r="F17" s="2">
        <f t="shared" ref="F17:L17" si="7">F18+F19+F20</f>
        <v>160000</v>
      </c>
      <c r="G17" s="2">
        <v>0</v>
      </c>
      <c r="H17" s="2">
        <f>H18+H19+H20</f>
        <v>69185584.769999996</v>
      </c>
      <c r="I17" s="2">
        <f>I18+I19+I20</f>
        <v>532912319.66000003</v>
      </c>
      <c r="J17" s="2">
        <f>J18+J19+J20</f>
        <v>948653956.34000003</v>
      </c>
      <c r="K17" s="13">
        <f t="shared" si="7"/>
        <v>0</v>
      </c>
      <c r="L17" s="2">
        <f t="shared" si="7"/>
        <v>0</v>
      </c>
    </row>
    <row r="18" spans="2:24" ht="39" customHeight="1" x14ac:dyDescent="0.3">
      <c r="B18" s="51"/>
      <c r="C18" s="40"/>
      <c r="D18" s="17" t="s">
        <v>7</v>
      </c>
      <c r="E18" s="2">
        <f t="shared" si="6"/>
        <v>21143715.380000003</v>
      </c>
      <c r="F18" s="2">
        <v>160000</v>
      </c>
      <c r="G18" s="2">
        <v>0</v>
      </c>
      <c r="H18" s="2">
        <f>H22+H26+H30+H34+H36+H38</f>
        <v>8390213.3300000001</v>
      </c>
      <c r="I18" s="2">
        <f>I22+I26+I30+I34+I36+I38</f>
        <v>8602042.0500000007</v>
      </c>
      <c r="J18" s="2">
        <f>J22+J26+J30+J34+J36+J38+J40</f>
        <v>3991460</v>
      </c>
      <c r="K18" s="13">
        <f t="shared" ref="K18:L18" si="8">K22+K26+K30+K34+K36</f>
        <v>0</v>
      </c>
      <c r="L18" s="2">
        <f t="shared" si="8"/>
        <v>0</v>
      </c>
    </row>
    <row r="19" spans="2:24" ht="36.75" customHeight="1" x14ac:dyDescent="0.3">
      <c r="B19" s="51"/>
      <c r="C19" s="40"/>
      <c r="D19" s="17" t="s">
        <v>4</v>
      </c>
      <c r="E19" s="14">
        <f t="shared" si="6"/>
        <v>38997600</v>
      </c>
      <c r="F19" s="14">
        <v>0</v>
      </c>
      <c r="G19" s="14">
        <v>0</v>
      </c>
      <c r="H19" s="14">
        <f t="shared" ref="H19:J20" si="9">H23+H27+H31</f>
        <v>0</v>
      </c>
      <c r="I19" s="14">
        <f t="shared" si="9"/>
        <v>21933500</v>
      </c>
      <c r="J19" s="14">
        <f t="shared" si="9"/>
        <v>17064100</v>
      </c>
      <c r="K19" s="15">
        <f>K23+K27+K31</f>
        <v>0</v>
      </c>
      <c r="L19" s="2">
        <f t="shared" ref="L19:L20" si="10">L23+L27+L31</f>
        <v>0</v>
      </c>
    </row>
    <row r="20" spans="2:24" ht="33" customHeight="1" x14ac:dyDescent="0.3">
      <c r="B20" s="51"/>
      <c r="C20" s="40"/>
      <c r="D20" s="25" t="s">
        <v>8</v>
      </c>
      <c r="E20" s="14">
        <f t="shared" si="6"/>
        <v>1490770545.3899999</v>
      </c>
      <c r="F20" s="14">
        <v>0</v>
      </c>
      <c r="G20" s="14">
        <v>0</v>
      </c>
      <c r="H20" s="14">
        <f t="shared" si="9"/>
        <v>60795371.439999998</v>
      </c>
      <c r="I20" s="14">
        <f t="shared" si="9"/>
        <v>502376777.61000001</v>
      </c>
      <c r="J20" s="14">
        <f t="shared" si="9"/>
        <v>927598396.34000003</v>
      </c>
      <c r="K20" s="15">
        <v>0</v>
      </c>
      <c r="L20" s="2">
        <f t="shared" si="10"/>
        <v>0</v>
      </c>
    </row>
    <row r="21" spans="2:24" ht="33" customHeight="1" x14ac:dyDescent="0.3">
      <c r="B21" s="36" t="s">
        <v>27</v>
      </c>
      <c r="C21" s="36" t="s">
        <v>26</v>
      </c>
      <c r="D21" s="16" t="s">
        <v>6</v>
      </c>
      <c r="E21" s="2">
        <f>F21+G21+H21+I21+J21+K21</f>
        <v>1532239754.1100001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946855896.34000003</v>
      </c>
      <c r="K21" s="2">
        <f t="shared" ref="K21:L21" si="11">K22+K23+K24</f>
        <v>0</v>
      </c>
      <c r="L21" s="2">
        <f t="shared" si="11"/>
        <v>0</v>
      </c>
      <c r="X21" s="24"/>
    </row>
    <row r="22" spans="2:24" ht="33.75" customHeight="1" x14ac:dyDescent="0.3">
      <c r="B22" s="43"/>
      <c r="C22" s="43"/>
      <c r="D22" s="17" t="s">
        <v>3</v>
      </c>
      <c r="E22" s="2">
        <f t="shared" ref="E22:E43" si="12">F22+G22+H22+I22+J22+K22</f>
        <v>2471608.7199999997</v>
      </c>
      <c r="F22" s="2">
        <v>0</v>
      </c>
      <c r="G22" s="2">
        <v>0</v>
      </c>
      <c r="H22" s="2">
        <v>0</v>
      </c>
      <c r="I22" s="2">
        <v>278208.71999999997</v>
      </c>
      <c r="J22" s="14">
        <v>2193400</v>
      </c>
      <c r="K22" s="15">
        <v>0</v>
      </c>
      <c r="L22" s="2">
        <v>0</v>
      </c>
      <c r="N22" s="59"/>
      <c r="O22" s="42"/>
      <c r="P22" s="42"/>
      <c r="Q22" s="42"/>
      <c r="R22" s="42"/>
      <c r="S22" s="42"/>
      <c r="T22" s="42"/>
      <c r="U22" s="42"/>
      <c r="V22" s="42"/>
      <c r="W22" s="42"/>
      <c r="X22" s="24"/>
    </row>
    <row r="23" spans="2:24" ht="37.5" customHeight="1" x14ac:dyDescent="0.3">
      <c r="B23" s="43"/>
      <c r="C23" s="43"/>
      <c r="D23" s="17" t="s">
        <v>4</v>
      </c>
      <c r="E23" s="2">
        <f t="shared" si="12"/>
        <v>38997600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13">
        <v>0</v>
      </c>
      <c r="L23" s="2">
        <v>0</v>
      </c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24"/>
    </row>
    <row r="24" spans="2:24" ht="38.25" customHeight="1" x14ac:dyDescent="0.3">
      <c r="B24" s="38"/>
      <c r="C24" s="38"/>
      <c r="D24" s="17" t="s">
        <v>8</v>
      </c>
      <c r="E24" s="2">
        <f t="shared" ref="E24:E29" si="13">F24+G24+H24+I24+J24+K24</f>
        <v>1490770545.3899999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927598396.34000003</v>
      </c>
      <c r="K24" s="13">
        <v>0</v>
      </c>
      <c r="L24" s="2">
        <v>0</v>
      </c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24"/>
    </row>
    <row r="25" spans="2:24" ht="31.5" customHeight="1" x14ac:dyDescent="0.3">
      <c r="B25" s="36" t="s">
        <v>28</v>
      </c>
      <c r="C25" s="36" t="s">
        <v>26</v>
      </c>
      <c r="D25" s="16" t="s">
        <v>6</v>
      </c>
      <c r="E25" s="2">
        <f t="shared" si="13"/>
        <v>0</v>
      </c>
      <c r="F25" s="2">
        <f>F26+F27+F28</f>
        <v>0</v>
      </c>
      <c r="G25" s="2">
        <f>G26+G27+G28</f>
        <v>0</v>
      </c>
      <c r="H25" s="2">
        <f t="shared" ref="H25:L25" si="14">H26+H27+H28</f>
        <v>0</v>
      </c>
      <c r="I25" s="2">
        <f t="shared" si="14"/>
        <v>0</v>
      </c>
      <c r="J25" s="2">
        <f t="shared" si="14"/>
        <v>0</v>
      </c>
      <c r="K25" s="2">
        <f t="shared" si="14"/>
        <v>0</v>
      </c>
      <c r="L25" s="2">
        <f t="shared" si="14"/>
        <v>0</v>
      </c>
      <c r="X25" s="24"/>
    </row>
    <row r="26" spans="2:24" ht="32.25" customHeight="1" x14ac:dyDescent="0.3">
      <c r="B26" s="43"/>
      <c r="C26" s="43"/>
      <c r="D26" s="17" t="s">
        <v>3</v>
      </c>
      <c r="E26" s="2">
        <f t="shared" si="13"/>
        <v>0</v>
      </c>
      <c r="F26" s="2">
        <v>0</v>
      </c>
      <c r="G26" s="2">
        <v>0</v>
      </c>
      <c r="H26" s="2">
        <v>0</v>
      </c>
      <c r="I26" s="2">
        <v>0</v>
      </c>
      <c r="J26" s="14">
        <v>0</v>
      </c>
      <c r="K26" s="15">
        <v>0</v>
      </c>
      <c r="L26" s="2">
        <v>0</v>
      </c>
      <c r="X26" s="24"/>
    </row>
    <row r="27" spans="2:24" ht="30.75" customHeight="1" x14ac:dyDescent="0.3">
      <c r="B27" s="43"/>
      <c r="C27" s="43"/>
      <c r="D27" s="17" t="s">
        <v>4</v>
      </c>
      <c r="E27" s="2">
        <f t="shared" si="13"/>
        <v>0</v>
      </c>
      <c r="F27" s="2">
        <v>0</v>
      </c>
      <c r="G27" s="2">
        <v>0</v>
      </c>
      <c r="H27" s="2">
        <v>0</v>
      </c>
      <c r="I27" s="2">
        <v>0</v>
      </c>
      <c r="J27" s="14">
        <v>0</v>
      </c>
      <c r="K27" s="15">
        <v>0</v>
      </c>
      <c r="L27" s="2">
        <v>0</v>
      </c>
      <c r="X27" s="24"/>
    </row>
    <row r="28" spans="2:24" ht="34.5" customHeight="1" x14ac:dyDescent="0.3">
      <c r="B28" s="38"/>
      <c r="C28" s="38"/>
      <c r="D28" s="17" t="s">
        <v>8</v>
      </c>
      <c r="E28" s="2">
        <f t="shared" si="13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13">
        <v>0</v>
      </c>
      <c r="L28" s="2">
        <v>0</v>
      </c>
      <c r="X28" s="24"/>
    </row>
    <row r="29" spans="2:24" ht="32.25" customHeight="1" x14ac:dyDescent="0.3">
      <c r="B29" s="48" t="s">
        <v>29</v>
      </c>
      <c r="C29" s="36" t="s">
        <v>26</v>
      </c>
      <c r="D29" s="16" t="s">
        <v>6</v>
      </c>
      <c r="E29" s="14">
        <f t="shared" si="13"/>
        <v>702000</v>
      </c>
      <c r="F29" s="14">
        <f>F30+F31+F32</f>
        <v>160000</v>
      </c>
      <c r="G29" s="14">
        <f t="shared" ref="G29:H29" si="15">G30+G31+G32</f>
        <v>0</v>
      </c>
      <c r="H29" s="14">
        <f t="shared" si="15"/>
        <v>530000</v>
      </c>
      <c r="I29" s="14">
        <f>I30+I31+I32</f>
        <v>12000</v>
      </c>
      <c r="J29" s="14">
        <f t="shared" ref="J29:L29" si="16">J30+J31+J32</f>
        <v>0</v>
      </c>
      <c r="K29" s="14">
        <f t="shared" si="16"/>
        <v>0</v>
      </c>
      <c r="L29" s="2">
        <f t="shared" si="16"/>
        <v>0</v>
      </c>
    </row>
    <row r="30" spans="2:24" ht="36.75" customHeight="1" x14ac:dyDescent="0.3">
      <c r="B30" s="49"/>
      <c r="C30" s="43"/>
      <c r="D30" s="17" t="s">
        <v>3</v>
      </c>
      <c r="E30" s="14">
        <f t="shared" ref="E30:E31" si="17">F30+G30+H30+I30+J30+K30</f>
        <v>702000</v>
      </c>
      <c r="F30" s="14">
        <v>160000</v>
      </c>
      <c r="G30" s="14">
        <v>0</v>
      </c>
      <c r="H30" s="14">
        <v>530000</v>
      </c>
      <c r="I30" s="14">
        <v>12000</v>
      </c>
      <c r="J30" s="14">
        <v>0</v>
      </c>
      <c r="K30" s="15">
        <v>0</v>
      </c>
      <c r="L30" s="2">
        <v>0</v>
      </c>
    </row>
    <row r="31" spans="2:24" ht="33" customHeight="1" x14ac:dyDescent="0.3">
      <c r="B31" s="49"/>
      <c r="C31" s="43"/>
      <c r="D31" s="17" t="s">
        <v>4</v>
      </c>
      <c r="E31" s="14">
        <f t="shared" si="17"/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5">
        <v>0</v>
      </c>
      <c r="L31" s="2">
        <v>0</v>
      </c>
    </row>
    <row r="32" spans="2:24" ht="33.75" customHeight="1" x14ac:dyDescent="0.3">
      <c r="B32" s="50"/>
      <c r="C32" s="38"/>
      <c r="D32" s="17" t="s">
        <v>8</v>
      </c>
      <c r="E32" s="2">
        <f>F32+G32+H32+I32+J32+K32</f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13">
        <v>0</v>
      </c>
      <c r="L32" s="2">
        <v>0</v>
      </c>
    </row>
    <row r="33" spans="2:12" ht="37.5" customHeight="1" x14ac:dyDescent="0.3">
      <c r="B33" s="48" t="s">
        <v>30</v>
      </c>
      <c r="C33" s="36" t="s">
        <v>26</v>
      </c>
      <c r="D33" s="17" t="s">
        <v>6</v>
      </c>
      <c r="E33" s="2">
        <f>F33+G33+H33+I33+J33+K33</f>
        <v>2400</v>
      </c>
      <c r="F33" s="2">
        <f>F34</f>
        <v>0</v>
      </c>
      <c r="G33" s="2">
        <f t="shared" ref="G33" si="18">G34</f>
        <v>0</v>
      </c>
      <c r="H33" s="2">
        <f>H34</f>
        <v>2400</v>
      </c>
      <c r="I33" s="2">
        <f t="shared" ref="I33:L33" si="19">I34</f>
        <v>0</v>
      </c>
      <c r="J33" s="2">
        <f t="shared" si="19"/>
        <v>0</v>
      </c>
      <c r="K33" s="2">
        <f t="shared" si="19"/>
        <v>0</v>
      </c>
      <c r="L33" s="2">
        <f t="shared" si="19"/>
        <v>0</v>
      </c>
    </row>
    <row r="34" spans="2:12" ht="43.5" customHeight="1" x14ac:dyDescent="0.3">
      <c r="B34" s="45"/>
      <c r="C34" s="52"/>
      <c r="D34" s="17" t="s">
        <v>3</v>
      </c>
      <c r="E34" s="2">
        <f>F34+G34+H34+I34+J34+K34</f>
        <v>2400</v>
      </c>
      <c r="F34" s="2">
        <v>0</v>
      </c>
      <c r="G34" s="2">
        <v>0</v>
      </c>
      <c r="H34" s="2">
        <v>2400</v>
      </c>
      <c r="I34" s="2">
        <v>0</v>
      </c>
      <c r="J34" s="14">
        <v>0</v>
      </c>
      <c r="K34" s="15">
        <v>0</v>
      </c>
      <c r="L34" s="2">
        <v>0</v>
      </c>
    </row>
    <row r="35" spans="2:12" ht="39" customHeight="1" x14ac:dyDescent="0.3">
      <c r="B35" s="48" t="s">
        <v>24</v>
      </c>
      <c r="C35" s="39" t="s">
        <v>33</v>
      </c>
      <c r="D35" s="17" t="s">
        <v>6</v>
      </c>
      <c r="E35" s="2">
        <f t="shared" ref="E35" si="20">F35+G35+H35+I35+J35+K35</f>
        <v>16806666.66</v>
      </c>
      <c r="F35" s="2">
        <f>F36</f>
        <v>0</v>
      </c>
      <c r="G35" s="2">
        <f t="shared" ref="G35:L35" si="21">G36</f>
        <v>0</v>
      </c>
      <c r="H35" s="2">
        <f t="shared" si="21"/>
        <v>7833333.3300000001</v>
      </c>
      <c r="I35" s="2">
        <f t="shared" si="21"/>
        <v>8283333.3300000001</v>
      </c>
      <c r="J35" s="2">
        <f t="shared" si="21"/>
        <v>690000</v>
      </c>
      <c r="K35" s="2">
        <f t="shared" si="21"/>
        <v>0</v>
      </c>
      <c r="L35" s="2">
        <f t="shared" si="21"/>
        <v>0</v>
      </c>
    </row>
    <row r="36" spans="2:12" ht="42.75" customHeight="1" x14ac:dyDescent="0.3">
      <c r="B36" s="45"/>
      <c r="C36" s="44"/>
      <c r="D36" s="17" t="s">
        <v>3</v>
      </c>
      <c r="E36" s="2">
        <f>F36+G36+H36+I36+J36+K36</f>
        <v>16806666.66</v>
      </c>
      <c r="F36" s="2">
        <v>0</v>
      </c>
      <c r="G36" s="2">
        <v>0</v>
      </c>
      <c r="H36" s="2">
        <v>7833333.3300000001</v>
      </c>
      <c r="I36" s="2">
        <v>8283333.3300000001</v>
      </c>
      <c r="J36" s="14">
        <v>690000</v>
      </c>
      <c r="K36" s="15">
        <v>0</v>
      </c>
      <c r="L36" s="2">
        <v>0</v>
      </c>
    </row>
    <row r="37" spans="2:12" ht="39.75" customHeight="1" x14ac:dyDescent="0.3">
      <c r="B37" s="39" t="s">
        <v>25</v>
      </c>
      <c r="C37" s="39" t="s">
        <v>26</v>
      </c>
      <c r="D37" s="17" t="s">
        <v>6</v>
      </c>
      <c r="E37" s="2">
        <f t="shared" ref="E37" si="22">F37+G37+H37+I37+J37+K37</f>
        <v>120480</v>
      </c>
      <c r="F37" s="2">
        <f>F38</f>
        <v>0</v>
      </c>
      <c r="G37" s="2">
        <f>G38</f>
        <v>0</v>
      </c>
      <c r="H37" s="2">
        <f t="shared" ref="H37:L39" si="23">H38</f>
        <v>24480</v>
      </c>
      <c r="I37" s="2">
        <f t="shared" si="23"/>
        <v>28500</v>
      </c>
      <c r="J37" s="2">
        <f t="shared" si="23"/>
        <v>67500</v>
      </c>
      <c r="K37" s="2">
        <f t="shared" si="23"/>
        <v>0</v>
      </c>
      <c r="L37" s="2">
        <f t="shared" si="23"/>
        <v>0</v>
      </c>
    </row>
    <row r="38" spans="2:12" ht="41.25" customHeight="1" x14ac:dyDescent="0.3">
      <c r="B38" s="44"/>
      <c r="C38" s="44"/>
      <c r="D38" s="17" t="s">
        <v>3</v>
      </c>
      <c r="E38" s="2">
        <f>F38+G38+H38+I38+J38+K38</f>
        <v>120480</v>
      </c>
      <c r="F38" s="2">
        <v>0</v>
      </c>
      <c r="G38" s="2">
        <v>0</v>
      </c>
      <c r="H38" s="2">
        <v>24480</v>
      </c>
      <c r="I38" s="2">
        <v>28500</v>
      </c>
      <c r="J38" s="14">
        <v>67500</v>
      </c>
      <c r="K38" s="15">
        <v>0</v>
      </c>
      <c r="L38" s="2">
        <v>0</v>
      </c>
    </row>
    <row r="39" spans="2:12" ht="39.75" customHeight="1" x14ac:dyDescent="0.3">
      <c r="B39" s="39" t="s">
        <v>44</v>
      </c>
      <c r="C39" s="39" t="s">
        <v>33</v>
      </c>
      <c r="D39" s="17" t="s">
        <v>6</v>
      </c>
      <c r="E39" s="2">
        <f t="shared" ref="E39" si="24">F39+G39+H39+I39+J39+K39</f>
        <v>1040560</v>
      </c>
      <c r="F39" s="2">
        <f>F40</f>
        <v>0</v>
      </c>
      <c r="G39" s="2">
        <f>G40</f>
        <v>0</v>
      </c>
      <c r="H39" s="2">
        <f t="shared" si="23"/>
        <v>0</v>
      </c>
      <c r="I39" s="2">
        <f t="shared" si="23"/>
        <v>0</v>
      </c>
      <c r="J39" s="2">
        <f t="shared" si="23"/>
        <v>1040560</v>
      </c>
      <c r="K39" s="2">
        <f t="shared" si="23"/>
        <v>0</v>
      </c>
      <c r="L39" s="2">
        <f t="shared" si="23"/>
        <v>0</v>
      </c>
    </row>
    <row r="40" spans="2:12" ht="41.25" customHeight="1" x14ac:dyDescent="0.3">
      <c r="B40" s="44"/>
      <c r="C40" s="44"/>
      <c r="D40" s="17" t="s">
        <v>3</v>
      </c>
      <c r="E40" s="2">
        <f>F40+G40+H40+I40+J40+K40</f>
        <v>1040560</v>
      </c>
      <c r="F40" s="2">
        <v>0</v>
      </c>
      <c r="G40" s="2">
        <v>0</v>
      </c>
      <c r="H40" s="2">
        <v>0</v>
      </c>
      <c r="I40" s="2">
        <v>0</v>
      </c>
      <c r="J40" s="14">
        <v>1040560</v>
      </c>
      <c r="K40" s="15">
        <v>0</v>
      </c>
      <c r="L40" s="2">
        <v>0</v>
      </c>
    </row>
    <row r="41" spans="2:12" ht="33" customHeight="1" x14ac:dyDescent="0.3">
      <c r="B41" s="46" t="s">
        <v>22</v>
      </c>
      <c r="C41" s="36" t="s">
        <v>9</v>
      </c>
      <c r="D41" s="17" t="s">
        <v>6</v>
      </c>
      <c r="E41" s="2">
        <f>F41+G41+H41+I41+J41+K41</f>
        <v>20079828.440000001</v>
      </c>
      <c r="F41" s="2">
        <f>F42+F44+F43</f>
        <v>4595095</v>
      </c>
      <c r="G41" s="2">
        <f>G42+G43+G44</f>
        <v>15484733.440000001</v>
      </c>
      <c r="H41" s="2">
        <v>0</v>
      </c>
      <c r="I41" s="2">
        <f>I42+I43+I44</f>
        <v>0</v>
      </c>
      <c r="J41" s="14">
        <f>J42+J43+J44</f>
        <v>0</v>
      </c>
      <c r="K41" s="15">
        <f>K42+K43+K44</f>
        <v>0</v>
      </c>
      <c r="L41" s="2">
        <f>L42+L43+L44</f>
        <v>0</v>
      </c>
    </row>
    <row r="42" spans="2:12" ht="33" customHeight="1" x14ac:dyDescent="0.3">
      <c r="B42" s="47"/>
      <c r="C42" s="37"/>
      <c r="D42" s="16" t="s">
        <v>3</v>
      </c>
      <c r="E42" s="14">
        <f t="shared" si="12"/>
        <v>4327470.33</v>
      </c>
      <c r="F42" s="14">
        <f>F46+F50</f>
        <v>1106645.77</v>
      </c>
      <c r="G42" s="14">
        <f>G46+G50</f>
        <v>3220824.56</v>
      </c>
      <c r="H42" s="14">
        <v>0</v>
      </c>
      <c r="I42" s="14">
        <f t="shared" ref="I42:L43" si="25">I46+I50</f>
        <v>0</v>
      </c>
      <c r="J42" s="14">
        <f t="shared" si="25"/>
        <v>0</v>
      </c>
      <c r="K42" s="15">
        <f t="shared" si="25"/>
        <v>0</v>
      </c>
      <c r="L42" s="2">
        <f t="shared" si="25"/>
        <v>0</v>
      </c>
    </row>
    <row r="43" spans="2:12" ht="33" customHeight="1" x14ac:dyDescent="0.3">
      <c r="B43" s="47"/>
      <c r="C43" s="37"/>
      <c r="D43" s="25" t="s">
        <v>4</v>
      </c>
      <c r="E43" s="14">
        <f t="shared" si="12"/>
        <v>12860487.390000001</v>
      </c>
      <c r="F43" s="14">
        <f>F47+F51</f>
        <v>1997892.74</v>
      </c>
      <c r="G43" s="14">
        <f>G47+G51</f>
        <v>10862594.65</v>
      </c>
      <c r="H43" s="14">
        <f>H47+H51</f>
        <v>0</v>
      </c>
      <c r="I43" s="14">
        <f t="shared" si="25"/>
        <v>0</v>
      </c>
      <c r="J43" s="14">
        <f t="shared" si="25"/>
        <v>0</v>
      </c>
      <c r="K43" s="15">
        <f t="shared" si="25"/>
        <v>0</v>
      </c>
      <c r="L43" s="2">
        <f t="shared" si="25"/>
        <v>0</v>
      </c>
    </row>
    <row r="44" spans="2:12" ht="33" customHeight="1" x14ac:dyDescent="0.3">
      <c r="B44" s="51"/>
      <c r="C44" s="51"/>
      <c r="D44" s="17" t="s">
        <v>5</v>
      </c>
      <c r="E44" s="14">
        <f t="shared" ref="E44:E53" si="26">F44+G44+H44+I44+J44+K44</f>
        <v>2891870.7199999997</v>
      </c>
      <c r="F44" s="14">
        <f>F48</f>
        <v>1490556.49</v>
      </c>
      <c r="G44" s="14">
        <f t="shared" ref="G44:L44" si="27">G48</f>
        <v>1401314.23</v>
      </c>
      <c r="H44" s="14">
        <f t="shared" si="27"/>
        <v>0</v>
      </c>
      <c r="I44" s="14">
        <f t="shared" si="27"/>
        <v>0</v>
      </c>
      <c r="J44" s="14">
        <f t="shared" si="27"/>
        <v>0</v>
      </c>
      <c r="K44" s="14">
        <f t="shared" si="27"/>
        <v>0</v>
      </c>
      <c r="L44" s="14">
        <f t="shared" si="27"/>
        <v>0</v>
      </c>
    </row>
    <row r="45" spans="2:12" ht="33.75" customHeight="1" x14ac:dyDescent="0.3">
      <c r="B45" s="36" t="s">
        <v>31</v>
      </c>
      <c r="C45" s="36" t="s">
        <v>10</v>
      </c>
      <c r="D45" s="16" t="s">
        <v>6</v>
      </c>
      <c r="E45" s="2">
        <f t="shared" si="26"/>
        <v>20079828.440000001</v>
      </c>
      <c r="F45" s="2">
        <f>F46+F47+F48</f>
        <v>4595095</v>
      </c>
      <c r="G45" s="2">
        <f>G46+G47+G48</f>
        <v>15484733.440000001</v>
      </c>
      <c r="H45" s="2">
        <f t="shared" ref="H45:L45" si="28">H46+H47</f>
        <v>0</v>
      </c>
      <c r="I45" s="2">
        <f t="shared" si="28"/>
        <v>0</v>
      </c>
      <c r="J45" s="2">
        <f t="shared" si="28"/>
        <v>0</v>
      </c>
      <c r="K45" s="2">
        <f t="shared" si="28"/>
        <v>0</v>
      </c>
      <c r="L45" s="2">
        <f t="shared" si="28"/>
        <v>0</v>
      </c>
    </row>
    <row r="46" spans="2:12" ht="36" customHeight="1" x14ac:dyDescent="0.3">
      <c r="B46" s="37"/>
      <c r="C46" s="37"/>
      <c r="D46" s="25" t="s">
        <v>3</v>
      </c>
      <c r="E46" s="14">
        <f t="shared" si="26"/>
        <v>4327470.33</v>
      </c>
      <c r="F46" s="27">
        <v>1106645.77</v>
      </c>
      <c r="G46" s="14">
        <v>3220824.56</v>
      </c>
      <c r="H46" s="14">
        <v>0</v>
      </c>
      <c r="I46" s="14">
        <v>0</v>
      </c>
      <c r="J46" s="14">
        <v>0</v>
      </c>
      <c r="K46" s="15">
        <v>0</v>
      </c>
      <c r="L46" s="2">
        <v>0</v>
      </c>
    </row>
    <row r="47" spans="2:12" ht="32.25" customHeight="1" x14ac:dyDescent="0.3">
      <c r="B47" s="37"/>
      <c r="C47" s="37"/>
      <c r="D47" s="17" t="s">
        <v>4</v>
      </c>
      <c r="E47" s="2">
        <f t="shared" si="26"/>
        <v>12860487.390000001</v>
      </c>
      <c r="F47" s="2">
        <v>1997892.74</v>
      </c>
      <c r="G47" s="2">
        <v>10862594.65</v>
      </c>
      <c r="H47" s="2">
        <v>0</v>
      </c>
      <c r="I47" s="2">
        <v>0</v>
      </c>
      <c r="J47" s="14">
        <v>0</v>
      </c>
      <c r="K47" s="15">
        <v>0</v>
      </c>
      <c r="L47" s="2">
        <v>0</v>
      </c>
    </row>
    <row r="48" spans="2:12" ht="32.25" customHeight="1" x14ac:dyDescent="0.3">
      <c r="B48" s="38"/>
      <c r="C48" s="38"/>
      <c r="D48" s="17" t="s">
        <v>5</v>
      </c>
      <c r="E48" s="2">
        <f t="shared" si="26"/>
        <v>2891870.7199999997</v>
      </c>
      <c r="F48" s="2">
        <v>1490556.49</v>
      </c>
      <c r="G48" s="2">
        <v>1401314.23</v>
      </c>
      <c r="H48" s="2">
        <v>0</v>
      </c>
      <c r="I48" s="2">
        <v>0</v>
      </c>
      <c r="J48" s="14">
        <v>0</v>
      </c>
      <c r="K48" s="15">
        <v>0</v>
      </c>
      <c r="L48" s="2">
        <v>0</v>
      </c>
    </row>
    <row r="49" spans="2:17" ht="31.5" customHeight="1" x14ac:dyDescent="0.3">
      <c r="B49" s="34" t="s">
        <v>32</v>
      </c>
      <c r="C49" s="34" t="s">
        <v>10</v>
      </c>
      <c r="D49" s="16" t="s">
        <v>6</v>
      </c>
      <c r="E49" s="2">
        <f t="shared" si="26"/>
        <v>0</v>
      </c>
      <c r="F49" s="2">
        <f t="shared" ref="F49:K49" si="29">F50+F51+F52</f>
        <v>0</v>
      </c>
      <c r="G49" s="2">
        <f>G50+G51+G52</f>
        <v>0</v>
      </c>
      <c r="H49" s="2">
        <f t="shared" si="29"/>
        <v>0</v>
      </c>
      <c r="I49" s="18">
        <f t="shared" si="29"/>
        <v>0</v>
      </c>
      <c r="J49" s="18">
        <f t="shared" si="29"/>
        <v>0</v>
      </c>
      <c r="K49" s="18">
        <f t="shared" si="29"/>
        <v>0</v>
      </c>
      <c r="L49" s="18">
        <f t="shared" ref="L49" si="30">L50+L51+L52</f>
        <v>0</v>
      </c>
    </row>
    <row r="50" spans="2:17" ht="36" customHeight="1" x14ac:dyDescent="0.3">
      <c r="B50" s="35"/>
      <c r="C50" s="34"/>
      <c r="D50" s="17" t="s">
        <v>3</v>
      </c>
      <c r="E50" s="2">
        <f t="shared" si="26"/>
        <v>0</v>
      </c>
      <c r="F50" s="2">
        <v>0</v>
      </c>
      <c r="G50" s="2">
        <v>0</v>
      </c>
      <c r="H50" s="2">
        <v>0</v>
      </c>
      <c r="I50" s="18">
        <v>0</v>
      </c>
      <c r="J50" s="18">
        <v>0</v>
      </c>
      <c r="K50" s="18">
        <v>0</v>
      </c>
      <c r="L50" s="18">
        <v>0</v>
      </c>
    </row>
    <row r="51" spans="2:17" ht="30.75" customHeight="1" x14ac:dyDescent="0.3">
      <c r="B51" s="35"/>
      <c r="C51" s="34"/>
      <c r="D51" s="17" t="s">
        <v>4</v>
      </c>
      <c r="E51" s="2">
        <f t="shared" si="26"/>
        <v>0</v>
      </c>
      <c r="F51" s="2">
        <v>0</v>
      </c>
      <c r="G51" s="2">
        <v>0</v>
      </c>
      <c r="H51" s="2">
        <v>0</v>
      </c>
      <c r="I51" s="18">
        <v>0</v>
      </c>
      <c r="J51" s="18">
        <v>0</v>
      </c>
      <c r="K51" s="18">
        <v>0</v>
      </c>
      <c r="L51" s="18">
        <v>0</v>
      </c>
    </row>
    <row r="52" spans="2:17" ht="33" customHeight="1" x14ac:dyDescent="0.3">
      <c r="B52" s="35"/>
      <c r="C52" s="34"/>
      <c r="D52" s="17" t="s">
        <v>5</v>
      </c>
      <c r="E52" s="2">
        <f t="shared" si="26"/>
        <v>0</v>
      </c>
      <c r="F52" s="2">
        <v>0</v>
      </c>
      <c r="G52" s="2">
        <v>0</v>
      </c>
      <c r="H52" s="2">
        <v>0</v>
      </c>
      <c r="I52" s="18">
        <v>0</v>
      </c>
      <c r="J52" s="18">
        <v>0</v>
      </c>
      <c r="K52" s="18">
        <v>0</v>
      </c>
      <c r="L52" s="18">
        <v>0</v>
      </c>
      <c r="M52" s="1"/>
      <c r="N52" s="1"/>
      <c r="O52" s="1"/>
      <c r="P52" s="1"/>
      <c r="Q52" s="1"/>
    </row>
    <row r="53" spans="2:17" ht="39.75" customHeight="1" x14ac:dyDescent="0.3">
      <c r="B53" s="46" t="s">
        <v>40</v>
      </c>
      <c r="C53" s="36" t="s">
        <v>26</v>
      </c>
      <c r="D53" s="28" t="s">
        <v>6</v>
      </c>
      <c r="E53" s="2">
        <f t="shared" si="26"/>
        <v>0</v>
      </c>
      <c r="F53" s="2">
        <f>F55</f>
        <v>0</v>
      </c>
      <c r="G53" s="2">
        <f t="shared" ref="G53:J53" si="31">G55</f>
        <v>0</v>
      </c>
      <c r="H53" s="2">
        <f t="shared" si="31"/>
        <v>0</v>
      </c>
      <c r="I53" s="2">
        <f t="shared" si="31"/>
        <v>0</v>
      </c>
      <c r="J53" s="2">
        <f t="shared" si="31"/>
        <v>0</v>
      </c>
      <c r="K53" s="13">
        <f>K55</f>
        <v>0</v>
      </c>
      <c r="L53" s="2">
        <f>L55</f>
        <v>0</v>
      </c>
      <c r="M53" s="1"/>
      <c r="N53" s="1"/>
      <c r="O53" s="1"/>
      <c r="P53" s="1"/>
      <c r="Q53" s="1"/>
    </row>
    <row r="54" spans="2:17" ht="39.75" customHeight="1" x14ac:dyDescent="0.3">
      <c r="B54" s="47"/>
      <c r="C54" s="43"/>
      <c r="D54" s="28" t="s">
        <v>3</v>
      </c>
      <c r="E54" s="2">
        <f t="shared" ref="E54" si="32">F54+G54+H54+I54+J54+K54</f>
        <v>0</v>
      </c>
      <c r="F54" s="2">
        <v>0</v>
      </c>
      <c r="G54" s="2">
        <v>0</v>
      </c>
      <c r="H54" s="2">
        <v>0</v>
      </c>
      <c r="I54" s="18">
        <v>0</v>
      </c>
      <c r="J54" s="18">
        <v>0</v>
      </c>
      <c r="K54" s="19">
        <v>0</v>
      </c>
      <c r="L54" s="18">
        <v>0</v>
      </c>
      <c r="M54" s="1"/>
      <c r="N54" s="1"/>
      <c r="O54" s="1"/>
      <c r="P54" s="1"/>
      <c r="Q54" s="1"/>
    </row>
    <row r="55" spans="2:17" ht="36" customHeight="1" x14ac:dyDescent="0.3">
      <c r="B55" s="39" t="s">
        <v>34</v>
      </c>
      <c r="C55" s="39" t="s">
        <v>35</v>
      </c>
      <c r="D55" s="16" t="s">
        <v>6</v>
      </c>
      <c r="E55" s="2">
        <f>F55+G55+H55+I55+J55+K55</f>
        <v>0</v>
      </c>
      <c r="F55" s="2">
        <f>F56</f>
        <v>0</v>
      </c>
      <c r="G55" s="2">
        <f t="shared" ref="G55:J55" si="33">G56</f>
        <v>0</v>
      </c>
      <c r="H55" s="2">
        <f t="shared" si="33"/>
        <v>0</v>
      </c>
      <c r="I55" s="2">
        <f t="shared" si="33"/>
        <v>0</v>
      </c>
      <c r="J55" s="2">
        <f t="shared" si="33"/>
        <v>0</v>
      </c>
      <c r="K55" s="13">
        <f>K56</f>
        <v>0</v>
      </c>
      <c r="L55" s="2">
        <f>L56</f>
        <v>0</v>
      </c>
      <c r="M55" s="1"/>
      <c r="N55" s="1"/>
      <c r="O55" s="1"/>
      <c r="P55" s="1"/>
      <c r="Q55" s="1"/>
    </row>
    <row r="56" spans="2:17" ht="42.75" customHeight="1" x14ac:dyDescent="0.3">
      <c r="B56" s="45"/>
      <c r="C56" s="44"/>
      <c r="D56" s="17" t="s">
        <v>3</v>
      </c>
      <c r="E56" s="2">
        <f>F56+G56+H56+I56+J56+K56</f>
        <v>0</v>
      </c>
      <c r="F56" s="2">
        <v>0</v>
      </c>
      <c r="G56" s="2">
        <v>0</v>
      </c>
      <c r="H56" s="2">
        <v>0</v>
      </c>
      <c r="I56" s="18">
        <v>0</v>
      </c>
      <c r="J56" s="18">
        <v>0</v>
      </c>
      <c r="K56" s="19">
        <v>0</v>
      </c>
      <c r="L56" s="18">
        <v>0</v>
      </c>
      <c r="M56" s="29" t="s">
        <v>21</v>
      </c>
      <c r="N56" s="1"/>
      <c r="O56" s="1"/>
      <c r="P56" s="1"/>
      <c r="Q56" s="1"/>
    </row>
    <row r="57" spans="2:17" ht="28.5" customHeight="1" x14ac:dyDescent="0.3">
      <c r="B57" s="20"/>
      <c r="C57" s="20"/>
      <c r="D57" s="30"/>
      <c r="E57" s="29"/>
      <c r="F57" s="20"/>
      <c r="G57" s="20"/>
      <c r="H57" s="20"/>
      <c r="L57" s="1"/>
      <c r="M57" s="1"/>
      <c r="N57" s="1"/>
      <c r="O57" s="1"/>
      <c r="P57" s="1"/>
      <c r="Q57" s="1"/>
    </row>
    <row r="58" spans="2:17" ht="23.25" customHeight="1" x14ac:dyDescent="0.3">
      <c r="B58" s="20"/>
      <c r="C58" s="20"/>
      <c r="D58" s="30"/>
      <c r="E58" s="29"/>
      <c r="F58" s="20"/>
      <c r="G58" s="20"/>
      <c r="H58" s="20"/>
      <c r="L58" s="1"/>
      <c r="M58" s="1"/>
      <c r="N58" s="1"/>
      <c r="O58" s="1"/>
      <c r="P58" s="1"/>
      <c r="Q58" s="1"/>
    </row>
    <row r="59" spans="2:17" ht="30.75" customHeight="1" x14ac:dyDescent="0.4">
      <c r="B59" s="31" t="s">
        <v>41</v>
      </c>
      <c r="C59" s="20"/>
      <c r="D59" s="30"/>
      <c r="E59" s="29"/>
      <c r="F59" s="41" t="s">
        <v>42</v>
      </c>
      <c r="G59" s="42"/>
      <c r="H59" s="42"/>
      <c r="I59" s="42"/>
      <c r="J59" s="42"/>
      <c r="K59" s="42"/>
      <c r="L59" s="1"/>
      <c r="M59" s="1"/>
      <c r="N59" s="1"/>
      <c r="O59" s="1"/>
      <c r="P59" s="1"/>
      <c r="Q59" s="1"/>
    </row>
    <row r="60" spans="2:17" ht="12.75" customHeight="1" x14ac:dyDescent="0.3">
      <c r="B60" s="32" t="s">
        <v>11</v>
      </c>
    </row>
    <row r="61" spans="2:17" ht="17.399999999999999" x14ac:dyDescent="0.3">
      <c r="B61" s="33"/>
    </row>
  </sheetData>
  <mergeCells count="40">
    <mergeCell ref="N22:W24"/>
    <mergeCell ref="C9:C10"/>
    <mergeCell ref="E9:E10"/>
    <mergeCell ref="D9:D10"/>
    <mergeCell ref="B9:B10"/>
    <mergeCell ref="B12:B16"/>
    <mergeCell ref="C12:C16"/>
    <mergeCell ref="F9:L9"/>
    <mergeCell ref="C21:C24"/>
    <mergeCell ref="B17:B20"/>
    <mergeCell ref="B7:L7"/>
    <mergeCell ref="J1:L1"/>
    <mergeCell ref="I2:L2"/>
    <mergeCell ref="I3:L3"/>
    <mergeCell ref="I5:L5"/>
    <mergeCell ref="B29:B32"/>
    <mergeCell ref="B33:B34"/>
    <mergeCell ref="C41:C44"/>
    <mergeCell ref="C33:C34"/>
    <mergeCell ref="B35:B36"/>
    <mergeCell ref="C35:C36"/>
    <mergeCell ref="B41:B44"/>
    <mergeCell ref="B39:B40"/>
    <mergeCell ref="C39:C40"/>
    <mergeCell ref="B49:B52"/>
    <mergeCell ref="B45:B48"/>
    <mergeCell ref="C17:C20"/>
    <mergeCell ref="F59:K59"/>
    <mergeCell ref="C49:C52"/>
    <mergeCell ref="C29:C32"/>
    <mergeCell ref="C37:C38"/>
    <mergeCell ref="C45:C48"/>
    <mergeCell ref="B55:B56"/>
    <mergeCell ref="C55:C56"/>
    <mergeCell ref="C53:C54"/>
    <mergeCell ref="B53:B54"/>
    <mergeCell ref="B25:B28"/>
    <mergeCell ref="C25:C28"/>
    <mergeCell ref="B21:B24"/>
    <mergeCell ref="B37:B38"/>
  </mergeCells>
  <phoneticPr fontId="1" type="noConversion"/>
  <pageMargins left="0.39370078740157483" right="0.23622047244094491" top="0.19685039370078741" bottom="0.19685039370078741" header="0.51181102362204722" footer="0.43307086614173229"/>
  <pageSetup paperSize="9" scale="61" fitToHeight="0" orientation="landscape" r:id="rId1"/>
  <rowBreaks count="2" manualBreakCount="2">
    <brk id="28" max="12" man="1"/>
    <brk id="5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2023-06-07T07:35:25Z</dcterms:modified>
</cp:coreProperties>
</file>