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  <definedName name="_xlnm.Print_Area" localSheetId="0">Лист1!$A$1:$L$75</definedName>
  </definedNames>
  <calcPr calcId="152511" refMode="R1C1"/>
</workbook>
</file>

<file path=xl/calcChain.xml><?xml version="1.0" encoding="utf-8"?>
<calcChain xmlns="http://schemas.openxmlformats.org/spreadsheetml/2006/main">
  <c r="E18" i="1" l="1"/>
  <c r="K23" i="1"/>
  <c r="K22" i="1"/>
  <c r="J22" i="1"/>
  <c r="J23" i="1"/>
  <c r="K25" i="1"/>
  <c r="J20" i="1" l="1"/>
  <c r="I23" i="1"/>
  <c r="G60" i="1" l="1"/>
  <c r="H60" i="1"/>
  <c r="I60" i="1"/>
  <c r="J60" i="1"/>
  <c r="K60" i="1"/>
  <c r="F60" i="1"/>
  <c r="G62" i="1"/>
  <c r="H62" i="1"/>
  <c r="I62" i="1"/>
  <c r="J62" i="1"/>
  <c r="K62" i="1"/>
  <c r="F62" i="1"/>
  <c r="E61" i="1"/>
  <c r="E59" i="1"/>
  <c r="E63" i="1"/>
  <c r="E60" i="1" l="1"/>
  <c r="E62" i="1"/>
  <c r="H23" i="1"/>
  <c r="I21" i="1" l="1"/>
  <c r="I20" i="1" s="1"/>
  <c r="I17" i="1"/>
  <c r="I16" i="1"/>
  <c r="I22" i="1"/>
  <c r="I25" i="1"/>
  <c r="F41" i="1" l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E17" i="1" s="1"/>
  <c r="H17" i="1"/>
  <c r="J16" i="1"/>
  <c r="K16" i="1"/>
  <c r="E16" i="1" s="1"/>
  <c r="J21" i="1"/>
  <c r="K21" i="1"/>
  <c r="K20" i="1" s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E36" i="1" l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K13" i="1" l="1"/>
  <c r="E13" i="1" s="1"/>
  <c r="E14" i="1"/>
  <c r="J13" i="1"/>
  <c r="F13" i="1"/>
  <c r="F20" i="1"/>
  <c r="F25" i="1"/>
  <c r="E25" i="1" s="1"/>
  <c r="I49" i="1" l="1"/>
  <c r="I18" i="1" s="1"/>
  <c r="I13" i="1" s="1"/>
  <c r="I45" i="1"/>
  <c r="G49" i="1" l="1"/>
  <c r="G18" i="1" s="1"/>
  <c r="G45" i="1"/>
  <c r="G16" i="1" s="1"/>
  <c r="G13" i="1" l="1"/>
  <c r="K56" i="1"/>
  <c r="J56" i="1"/>
  <c r="I56" i="1"/>
  <c r="H56" i="1"/>
  <c r="F56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20" i="1" l="1"/>
</calcChain>
</file>

<file path=xl/sharedStrings.xml><?xml version="1.0" encoding="utf-8"?>
<sst xmlns="http://schemas.openxmlformats.org/spreadsheetml/2006/main" count="99" uniqueCount="53">
  <si>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</si>
  <si>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</si>
  <si>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</si>
  <si>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</si>
  <si>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</si>
  <si>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</si>
  <si>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</si>
  <si>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</si>
  <si>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</si>
  <si>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</si>
  <si>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</si>
  <si>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</si>
  <si>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</si>
  <si>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</si>
  <si>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</si>
  <si>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</si>
  <si>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</si>
  <si>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</si>
  <si>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</si>
  <si>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</si>
  <si>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</si>
  <si>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</si>
  <si>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</si>
  <si>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</si>
  <si>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</si>
  <si>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</si>
  <si>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</si>
  <si>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</si>
  <si>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</si>
  <si>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</si>
  <si>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</si>
  <si>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</si>
  <si>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</si>
  <si>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</si>
  <si>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</si>
  <si>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</si>
  <si>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</si>
  <si>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</si>
  <si>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</si>
  <si>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</si>
  <si>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</si>
  <si>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</si>
  <si>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</si>
  <si>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</si>
  <si>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</si>
  <si>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</si>
  <si>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Подпрограмма 3 «Повышение устойчивости жилых домов, основных объектов и систем жизнеобеспечения» на 2022 – 2024 годы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</si>
  <si>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</si>
  <si>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</si>
  <si>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</si>
  <si>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 xml:space="preserve">Мэр города </t>
  </si>
  <si>
    <t>М.В. Торопкин</t>
  </si>
  <si>
    <t>от 27.10.2022 г. №2419-па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</si>
</sst>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7" fillId="0" borderId="0" xfId="0" applyFont="1" applyAlignment="1"/>
    <xf numFmtId="0" fontId="8" fillId="0" borderId="0" xfId="0" applyFont="1" applyAlignment="1"/>
    <xf numFmtId="0" fontId="0" fillId="2" borderId="2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4" fontId="1" fillId="0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zoomScale="80" zoomScaleNormal="80" zoomScaleSheetLayoutView="80" workbookViewId="0">
      <pane ySplit="12" topLeftCell="A22" activePane="bottomLeft" state="frozen"/>
      <selection pane="bottomLeft" activeCell="F5" sqref="F5:K6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4" customWidth="1"/>
    <col min="9" max="9" width="16.6640625" customWidth="1"/>
    <col min="10" max="10" width="15.5546875" customWidth="1"/>
    <col min="11" max="11" width="15.44140625" customWidth="1"/>
  </cols>
  <sheetData>
    <row r="1" spans="2:23" ht="22.5" customHeight="1" x14ac:dyDescent="0.3">
      <c r="F1" s="123" t="s">
        <v>37</v>
      </c>
      <c r="G1" s="122"/>
      <c r="H1" s="122"/>
      <c r="I1" s="122"/>
      <c r="J1" s="122"/>
      <c r="K1" s="122"/>
    </row>
    <row r="2" spans="2:23" ht="18.75" customHeight="1" x14ac:dyDescent="0.3">
      <c r="F2" s="123" t="s">
        <v>35</v>
      </c>
      <c r="G2" s="122"/>
      <c r="H2" s="122"/>
      <c r="I2" s="122"/>
      <c r="J2" s="122"/>
      <c r="K2" s="122"/>
    </row>
    <row r="3" spans="2:23" ht="28.5" customHeight="1" x14ac:dyDescent="0.3">
      <c r="F3" s="123" t="s">
        <v>52</v>
      </c>
      <c r="G3" s="123"/>
      <c r="H3" s="123"/>
      <c r="I3" s="123"/>
      <c r="J3" s="123"/>
      <c r="K3" s="123"/>
    </row>
    <row r="4" spans="2:23" ht="25.5" customHeight="1" x14ac:dyDescent="0.3">
      <c r="F4" s="34"/>
      <c r="G4" s="34"/>
      <c r="H4" s="122"/>
      <c r="I4" s="122"/>
      <c r="J4" s="122"/>
      <c r="K4" s="122"/>
    </row>
    <row r="5" spans="2:23" ht="31.5" customHeight="1" x14ac:dyDescent="0.3">
      <c r="F5" s="74" t="s">
        <v>33</v>
      </c>
      <c r="G5" s="75"/>
      <c r="H5" s="75"/>
      <c r="I5" s="75"/>
      <c r="J5" s="75"/>
      <c r="K5" s="75"/>
    </row>
    <row r="6" spans="2:23" ht="33.75" customHeight="1" x14ac:dyDescent="0.3">
      <c r="F6" s="75"/>
      <c r="G6" s="75"/>
      <c r="H6" s="75"/>
      <c r="I6" s="75"/>
      <c r="J6" s="75"/>
      <c r="K6" s="75"/>
    </row>
    <row r="7" spans="2:23" ht="21.75" customHeight="1" x14ac:dyDescent="0.3">
      <c r="F7" s="41"/>
      <c r="G7" s="41"/>
      <c r="H7" s="43"/>
      <c r="I7" s="40"/>
      <c r="J7" s="40"/>
      <c r="K7" s="40"/>
    </row>
    <row r="8" spans="2:23" ht="45.75" customHeight="1" x14ac:dyDescent="0.3">
      <c r="B8" s="128" t="s">
        <v>29</v>
      </c>
      <c r="C8" s="129"/>
      <c r="D8" s="129"/>
      <c r="E8" s="129"/>
      <c r="F8" s="129"/>
      <c r="G8" s="129"/>
      <c r="H8" s="129"/>
      <c r="I8" s="129"/>
      <c r="J8" s="129"/>
      <c r="K8" s="12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3">
      <c r="W9" s="1"/>
    </row>
    <row r="10" spans="2:23" ht="24.75" customHeight="1" x14ac:dyDescent="0.3">
      <c r="B10" s="76" t="s">
        <v>27</v>
      </c>
      <c r="C10" s="76" t="s">
        <v>28</v>
      </c>
      <c r="D10" s="76" t="s">
        <v>0</v>
      </c>
      <c r="E10" s="76" t="s">
        <v>1</v>
      </c>
      <c r="F10" s="124" t="s">
        <v>2</v>
      </c>
      <c r="G10" s="125"/>
      <c r="H10" s="125"/>
      <c r="I10" s="125"/>
      <c r="J10" s="126"/>
      <c r="K10" s="127"/>
    </row>
    <row r="11" spans="2:23" ht="64.5" customHeight="1" x14ac:dyDescent="0.3">
      <c r="B11" s="78"/>
      <c r="C11" s="77"/>
      <c r="D11" s="77"/>
      <c r="E11" s="77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3">
      <c r="B13" s="72" t="s">
        <v>32</v>
      </c>
      <c r="C13" s="114" t="s">
        <v>26</v>
      </c>
      <c r="D13" s="27" t="s">
        <v>8</v>
      </c>
      <c r="E13" s="58">
        <f>F13+G13+H13+I13+J13+K13</f>
        <v>1232743251.7400002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579515189.43000007</v>
      </c>
      <c r="J13" s="39">
        <f t="shared" ref="J13:K13" si="1">J14+J16+J17+J18</f>
        <v>563802649.10000002</v>
      </c>
      <c r="K13" s="39">
        <f t="shared" si="1"/>
        <v>0</v>
      </c>
    </row>
    <row r="14" spans="2:23" ht="16.5" customHeight="1" x14ac:dyDescent="0.3">
      <c r="B14" s="65"/>
      <c r="C14" s="117"/>
      <c r="D14" s="79" t="s">
        <v>3</v>
      </c>
      <c r="E14" s="106">
        <f>F14+G14+H14+I14+J14+K14</f>
        <v>24841816.990000002</v>
      </c>
      <c r="F14" s="118">
        <f t="shared" ref="F14:K14" si="2">F21+F44</f>
        <v>1266645.77</v>
      </c>
      <c r="G14" s="106">
        <f t="shared" si="2"/>
        <v>3220824.56</v>
      </c>
      <c r="H14" s="106">
        <f t="shared" si="2"/>
        <v>8390213.3300000001</v>
      </c>
      <c r="I14" s="106">
        <f>I21+I44</f>
        <v>10310933.33</v>
      </c>
      <c r="J14" s="103">
        <f t="shared" si="2"/>
        <v>1653200</v>
      </c>
      <c r="K14" s="103">
        <f t="shared" si="2"/>
        <v>0</v>
      </c>
    </row>
    <row r="15" spans="2:23" ht="18.75" customHeight="1" x14ac:dyDescent="0.3">
      <c r="B15" s="65"/>
      <c r="C15" s="117"/>
      <c r="D15" s="80"/>
      <c r="E15" s="113"/>
      <c r="F15" s="119"/>
      <c r="G15" s="113"/>
      <c r="H15" s="113"/>
      <c r="I15" s="113"/>
      <c r="J15" s="80"/>
      <c r="K15" s="80"/>
    </row>
    <row r="16" spans="2:23" ht="33.75" customHeight="1" x14ac:dyDescent="0.3">
      <c r="B16" s="65"/>
      <c r="C16" s="117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3">
      <c r="B17" s="65"/>
      <c r="C17" s="117"/>
      <c r="D17" s="21" t="s">
        <v>10</v>
      </c>
      <c r="E17" s="48">
        <f>F17+G17+H17+I17+J17+K17</f>
        <v>1155336876.6399999</v>
      </c>
      <c r="F17" s="48">
        <v>0</v>
      </c>
      <c r="G17" s="48">
        <v>0</v>
      </c>
      <c r="H17" s="48">
        <f>H23</f>
        <v>60795371.439999998</v>
      </c>
      <c r="I17" s="48">
        <f>I23</f>
        <v>547270756.10000002</v>
      </c>
      <c r="J17" s="48">
        <f t="shared" ref="J17:K17" si="4">J23</f>
        <v>547270749.10000002</v>
      </c>
      <c r="K17" s="48">
        <f t="shared" si="4"/>
        <v>0</v>
      </c>
    </row>
    <row r="18" spans="2:24" ht="12" customHeight="1" x14ac:dyDescent="0.3">
      <c r="B18" s="65"/>
      <c r="C18" s="117"/>
      <c r="D18" s="79" t="s">
        <v>5</v>
      </c>
      <c r="E18" s="106">
        <f>F18+G18+H18+I18+J18+K18</f>
        <v>2891870.7199999997</v>
      </c>
      <c r="F18" s="106">
        <f t="shared" ref="F18:K18" si="5">F49</f>
        <v>1490556.49</v>
      </c>
      <c r="G18" s="106">
        <f t="shared" si="5"/>
        <v>1401314.23</v>
      </c>
      <c r="H18" s="106">
        <f t="shared" si="5"/>
        <v>0</v>
      </c>
      <c r="I18" s="97">
        <f t="shared" si="5"/>
        <v>0</v>
      </c>
      <c r="J18" s="82">
        <f t="shared" si="5"/>
        <v>0</v>
      </c>
      <c r="K18" s="82">
        <f t="shared" si="5"/>
        <v>0</v>
      </c>
    </row>
    <row r="19" spans="2:24" ht="21" customHeight="1" x14ac:dyDescent="0.3">
      <c r="B19" s="81"/>
      <c r="C19" s="80"/>
      <c r="D19" s="96"/>
      <c r="E19" s="107"/>
      <c r="F19" s="107"/>
      <c r="G19" s="107"/>
      <c r="H19" s="107"/>
      <c r="I19" s="98"/>
      <c r="J19" s="83"/>
      <c r="K19" s="83"/>
    </row>
    <row r="20" spans="2:24" ht="35.25" customHeight="1" x14ac:dyDescent="0.3">
      <c r="B20" s="72" t="s">
        <v>31</v>
      </c>
      <c r="C20" s="114" t="s">
        <v>39</v>
      </c>
      <c r="D20" s="28" t="s">
        <v>8</v>
      </c>
      <c r="E20" s="22">
        <f>F20+G20+H20+I20+J20+K20</f>
        <v>1212663423.3000002</v>
      </c>
      <c r="F20" s="22">
        <f t="shared" ref="F20" si="6">F21+F22+F23</f>
        <v>160000</v>
      </c>
      <c r="G20" s="22">
        <v>0</v>
      </c>
      <c r="H20" s="48">
        <f>H21+H22+H23</f>
        <v>69185584.769999996</v>
      </c>
      <c r="I20" s="20">
        <f>I21+I22+I23</f>
        <v>579515189.43000007</v>
      </c>
      <c r="J20" s="20">
        <f>J21+J22+J23</f>
        <v>563802649.10000002</v>
      </c>
      <c r="K20" s="20">
        <f>K21+K22+K23</f>
        <v>0</v>
      </c>
    </row>
    <row r="21" spans="2:24" s="23" customFormat="1" ht="39" customHeight="1" x14ac:dyDescent="0.3">
      <c r="B21" s="65"/>
      <c r="C21" s="115"/>
      <c r="D21" s="21" t="s">
        <v>9</v>
      </c>
      <c r="E21" s="22">
        <f>F21+G21+H21+I21+J21+K21</f>
        <v>20514346.66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10310933.33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3">
      <c r="B22" s="65"/>
      <c r="C22" s="115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 t="shared" ref="H22:I23" si="8">H27+H31+H35</f>
        <v>0</v>
      </c>
      <c r="I22" s="51">
        <f t="shared" si="8"/>
        <v>21933500</v>
      </c>
      <c r="J22" s="51">
        <f>J27+J31+J35</f>
        <v>14878700</v>
      </c>
      <c r="K22" s="51">
        <f>K27+K31+K35</f>
        <v>0</v>
      </c>
    </row>
    <row r="23" spans="2:24" ht="33" customHeight="1" x14ac:dyDescent="0.3">
      <c r="B23" s="65"/>
      <c r="C23" s="115"/>
      <c r="D23" s="79" t="s">
        <v>10</v>
      </c>
      <c r="E23" s="103">
        <f>F23+G23+H23+I23+J23+K23</f>
        <v>1155336876.6399999</v>
      </c>
      <c r="F23" s="103">
        <v>0</v>
      </c>
      <c r="G23" s="103">
        <v>0</v>
      </c>
      <c r="H23" s="106">
        <f t="shared" si="8"/>
        <v>60795371.439999998</v>
      </c>
      <c r="I23" s="82">
        <f t="shared" si="8"/>
        <v>547270756.10000002</v>
      </c>
      <c r="J23" s="82">
        <f>J28+J32+J36</f>
        <v>547270749.10000002</v>
      </c>
      <c r="K23" s="82">
        <f>K28+K32+K36</f>
        <v>0</v>
      </c>
    </row>
    <row r="24" spans="2:24" ht="30.75" hidden="1" customHeight="1" x14ac:dyDescent="0.3">
      <c r="B24" s="65"/>
      <c r="C24" s="116"/>
      <c r="D24" s="96"/>
      <c r="E24" s="104"/>
      <c r="F24" s="104"/>
      <c r="G24" s="104"/>
      <c r="H24" s="107"/>
      <c r="I24" s="83"/>
      <c r="J24" s="83"/>
      <c r="K24" s="83"/>
    </row>
    <row r="25" spans="2:24" ht="33" customHeight="1" x14ac:dyDescent="0.3">
      <c r="B25" s="108" t="s">
        <v>40</v>
      </c>
      <c r="C25" s="108" t="s">
        <v>39</v>
      </c>
      <c r="D25" s="54" t="s">
        <v>8</v>
      </c>
      <c r="E25" s="48">
        <f>F25+G25+H25+I25+J25+K25</f>
        <v>1196239376.6399999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571641356.10000002</v>
      </c>
      <c r="J25" s="55">
        <f>J26+J27+J28</f>
        <v>563802649.10000002</v>
      </c>
      <c r="K25" s="55">
        <f>K26+K27+K28</f>
        <v>0</v>
      </c>
      <c r="X25" s="3"/>
    </row>
    <row r="26" spans="2:24" ht="33.75" customHeight="1" x14ac:dyDescent="0.3">
      <c r="B26" s="109"/>
      <c r="C26" s="109"/>
      <c r="D26" s="56" t="s">
        <v>3</v>
      </c>
      <c r="E26" s="48">
        <f t="shared" ref="E26:E45" si="9">F26+G26+H26+I26+J26+K26</f>
        <v>4090300</v>
      </c>
      <c r="F26" s="48">
        <v>0</v>
      </c>
      <c r="G26" s="48">
        <v>0</v>
      </c>
      <c r="H26" s="48">
        <v>0</v>
      </c>
      <c r="I26" s="55">
        <v>2437100</v>
      </c>
      <c r="J26" s="57">
        <v>1653200</v>
      </c>
      <c r="K26" s="57">
        <v>0</v>
      </c>
      <c r="X26" s="3"/>
    </row>
    <row r="27" spans="2:24" ht="37.5" customHeight="1" x14ac:dyDescent="0.3">
      <c r="B27" s="109"/>
      <c r="C27" s="109"/>
      <c r="D27" s="56" t="s">
        <v>4</v>
      </c>
      <c r="E27" s="48">
        <f t="shared" si="9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3">
      <c r="B28" s="110"/>
      <c r="C28" s="110"/>
      <c r="D28" s="56" t="s">
        <v>10</v>
      </c>
      <c r="E28" s="48">
        <f t="shared" ref="E28:E33" si="10">F28+G28+H28+I28+J28+K28</f>
        <v>1155336876.6399999</v>
      </c>
      <c r="F28" s="48">
        <v>0</v>
      </c>
      <c r="G28" s="48">
        <v>0</v>
      </c>
      <c r="H28" s="48">
        <v>60795371.439999998</v>
      </c>
      <c r="I28" s="55">
        <v>547270756.10000002</v>
      </c>
      <c r="J28" s="55">
        <v>547270749.10000002</v>
      </c>
      <c r="K28" s="55">
        <v>0</v>
      </c>
      <c r="X28" s="3"/>
    </row>
    <row r="29" spans="2:24" ht="31.5" customHeight="1" x14ac:dyDescent="0.3">
      <c r="B29" s="63" t="s">
        <v>41</v>
      </c>
      <c r="C29" s="63" t="s">
        <v>39</v>
      </c>
      <c r="D29" s="30" t="s">
        <v>8</v>
      </c>
      <c r="E29" s="22">
        <f t="shared" si="10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3">
      <c r="B30" s="86"/>
      <c r="C30" s="86"/>
      <c r="D30" s="21" t="s">
        <v>3</v>
      </c>
      <c r="E30" s="22">
        <f t="shared" si="10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3">
      <c r="B31" s="86"/>
      <c r="C31" s="86"/>
      <c r="D31" s="21" t="s">
        <v>4</v>
      </c>
      <c r="E31" s="22">
        <f t="shared" si="10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3">
      <c r="B32" s="87"/>
      <c r="C32" s="87"/>
      <c r="D32" s="21" t="s">
        <v>10</v>
      </c>
      <c r="E32" s="22">
        <f t="shared" si="10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3">
      <c r="B33" s="99" t="s">
        <v>42</v>
      </c>
      <c r="C33" s="63" t="s">
        <v>39</v>
      </c>
      <c r="D33" s="30" t="s">
        <v>8</v>
      </c>
      <c r="E33" s="29">
        <f t="shared" si="10"/>
        <v>702000</v>
      </c>
      <c r="F33" s="29">
        <f>F34+F35+F36</f>
        <v>160000</v>
      </c>
      <c r="G33" s="53">
        <f t="shared" ref="G33:K33" si="11">G34+G35+G36</f>
        <v>0</v>
      </c>
      <c r="H33" s="53">
        <f t="shared" si="11"/>
        <v>530000</v>
      </c>
      <c r="I33" s="53">
        <f t="shared" si="11"/>
        <v>12000</v>
      </c>
      <c r="J33" s="53">
        <f t="shared" si="11"/>
        <v>0</v>
      </c>
      <c r="K33" s="53">
        <f t="shared" si="11"/>
        <v>0</v>
      </c>
    </row>
    <row r="34" spans="2:11" ht="36.75" customHeight="1" x14ac:dyDescent="0.3">
      <c r="B34" s="100"/>
      <c r="C34" s="86"/>
      <c r="D34" s="21" t="s">
        <v>3</v>
      </c>
      <c r="E34" s="29">
        <f t="shared" ref="E34:E35" si="12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3">
      <c r="B35" s="100"/>
      <c r="C35" s="86"/>
      <c r="D35" s="21" t="s">
        <v>4</v>
      </c>
      <c r="E35" s="29">
        <f t="shared" si="12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3">
      <c r="B36" s="101"/>
      <c r="C36" s="87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3">
      <c r="B37" s="99" t="s">
        <v>43</v>
      </c>
      <c r="C37" s="66" t="s">
        <v>39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3">G38</f>
        <v>0</v>
      </c>
      <c r="H37" s="22">
        <f t="shared" si="13"/>
        <v>2400</v>
      </c>
      <c r="I37" s="22">
        <f t="shared" si="13"/>
        <v>0</v>
      </c>
      <c r="J37" s="22">
        <f t="shared" si="13"/>
        <v>0</v>
      </c>
      <c r="K37" s="22">
        <f t="shared" si="13"/>
        <v>0</v>
      </c>
    </row>
    <row r="38" spans="2:11" ht="43.5" customHeight="1" x14ac:dyDescent="0.3">
      <c r="B38" s="102"/>
      <c r="C38" s="67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3">
      <c r="B39" s="68" t="s">
        <v>36</v>
      </c>
      <c r="C39" s="70" t="s">
        <v>47</v>
      </c>
      <c r="D39" s="56" t="s">
        <v>8</v>
      </c>
      <c r="E39" s="48">
        <f t="shared" ref="E39" si="14">F39+G39+H39+I39+J39+K39</f>
        <v>15666666.66</v>
      </c>
      <c r="F39" s="48">
        <f>F40</f>
        <v>0</v>
      </c>
      <c r="G39" s="48">
        <f t="shared" ref="G39:K39" si="15">G40</f>
        <v>0</v>
      </c>
      <c r="H39" s="48">
        <f t="shared" si="15"/>
        <v>7833333.3300000001</v>
      </c>
      <c r="I39" s="48">
        <f t="shared" si="15"/>
        <v>7833333.3300000001</v>
      </c>
      <c r="J39" s="48">
        <f t="shared" si="15"/>
        <v>0</v>
      </c>
      <c r="K39" s="48">
        <f t="shared" si="15"/>
        <v>0</v>
      </c>
    </row>
    <row r="40" spans="2:11" ht="42.75" customHeight="1" x14ac:dyDescent="0.3">
      <c r="B40" s="69"/>
      <c r="C40" s="71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3">
      <c r="B41" s="70" t="s">
        <v>38</v>
      </c>
      <c r="C41" s="70" t="s">
        <v>39</v>
      </c>
      <c r="D41" s="56" t="s">
        <v>8</v>
      </c>
      <c r="E41" s="48">
        <f t="shared" ref="E41" si="16">F41+G41+H41+I41+J41+K41</f>
        <v>52980</v>
      </c>
      <c r="F41" s="48">
        <f>F42</f>
        <v>0</v>
      </c>
      <c r="G41" s="48">
        <f>G42</f>
        <v>0</v>
      </c>
      <c r="H41" s="48">
        <f t="shared" ref="H41:K41" si="17">H42</f>
        <v>24480</v>
      </c>
      <c r="I41" s="48">
        <f t="shared" si="17"/>
        <v>28500</v>
      </c>
      <c r="J41" s="48">
        <f t="shared" si="17"/>
        <v>0</v>
      </c>
      <c r="K41" s="48">
        <f t="shared" si="17"/>
        <v>0</v>
      </c>
    </row>
    <row r="42" spans="2:11" ht="41.25" customHeight="1" x14ac:dyDescent="0.3">
      <c r="B42" s="71"/>
      <c r="C42" s="71"/>
      <c r="D42" s="56" t="s">
        <v>3</v>
      </c>
      <c r="E42" s="48">
        <f>F42+G42+H42+I42+J42+K42</f>
        <v>52980</v>
      </c>
      <c r="F42" s="48">
        <v>0</v>
      </c>
      <c r="G42" s="48">
        <v>0</v>
      </c>
      <c r="H42" s="48">
        <v>24480</v>
      </c>
      <c r="I42" s="48">
        <v>28500</v>
      </c>
      <c r="J42" s="60">
        <v>0</v>
      </c>
      <c r="K42" s="60">
        <v>0</v>
      </c>
    </row>
    <row r="43" spans="2:11" ht="39.75" customHeight="1" x14ac:dyDescent="0.3">
      <c r="B43" s="72" t="s">
        <v>34</v>
      </c>
      <c r="C43" s="63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3">
      <c r="B44" s="73"/>
      <c r="C44" s="64"/>
      <c r="D44" s="30" t="s">
        <v>3</v>
      </c>
      <c r="E44" s="25">
        <f t="shared" si="9"/>
        <v>4327470.33</v>
      </c>
      <c r="F44" s="25">
        <f t="shared" ref="F44:K45" si="18">F51+F57</f>
        <v>1106645.77</v>
      </c>
      <c r="G44" s="25">
        <f>G51+G57</f>
        <v>3220824.56</v>
      </c>
      <c r="H44" s="47">
        <v>0</v>
      </c>
      <c r="I44" s="24">
        <f t="shared" si="18"/>
        <v>0</v>
      </c>
      <c r="J44" s="24">
        <f t="shared" si="18"/>
        <v>0</v>
      </c>
      <c r="K44" s="24">
        <f t="shared" si="18"/>
        <v>0</v>
      </c>
    </row>
    <row r="45" spans="2:11" s="23" customFormat="1" ht="38.25" customHeight="1" x14ac:dyDescent="0.3">
      <c r="B45" s="73"/>
      <c r="C45" s="64"/>
      <c r="D45" s="79" t="s">
        <v>4</v>
      </c>
      <c r="E45" s="103">
        <f t="shared" si="9"/>
        <v>12860487.390000001</v>
      </c>
      <c r="F45" s="103">
        <f t="shared" si="18"/>
        <v>1997892.74</v>
      </c>
      <c r="G45" s="103">
        <f t="shared" si="18"/>
        <v>10862594.65</v>
      </c>
      <c r="H45" s="106">
        <f t="shared" si="18"/>
        <v>0</v>
      </c>
      <c r="I45" s="82">
        <f t="shared" si="18"/>
        <v>0</v>
      </c>
      <c r="J45" s="24">
        <f t="shared" si="18"/>
        <v>0</v>
      </c>
      <c r="K45" s="24">
        <f t="shared" si="18"/>
        <v>0</v>
      </c>
    </row>
    <row r="46" spans="2:11" ht="0.75" hidden="1" customHeight="1" x14ac:dyDescent="0.3">
      <c r="B46" s="65"/>
      <c r="C46" s="65"/>
      <c r="D46" s="95"/>
      <c r="E46" s="120"/>
      <c r="F46" s="120"/>
      <c r="G46" s="120"/>
      <c r="H46" s="121"/>
      <c r="I46" s="105"/>
      <c r="J46" s="24"/>
      <c r="K46" s="24"/>
    </row>
    <row r="47" spans="2:11" ht="35.25" hidden="1" customHeight="1" x14ac:dyDescent="0.3">
      <c r="B47" s="65"/>
      <c r="C47" s="65"/>
      <c r="D47" s="96"/>
      <c r="E47" s="104"/>
      <c r="F47" s="104"/>
      <c r="G47" s="104"/>
      <c r="H47" s="107"/>
      <c r="I47" s="83"/>
      <c r="J47" s="24"/>
      <c r="K47" s="24"/>
    </row>
    <row r="48" spans="2:11" ht="32.25" hidden="1" customHeight="1" x14ac:dyDescent="0.3">
      <c r="B48" s="65"/>
      <c r="C48" s="65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3">
      <c r="B49" s="65"/>
      <c r="C49" s="65"/>
      <c r="D49" s="21" t="s">
        <v>5</v>
      </c>
      <c r="E49" s="25">
        <f>F49+G49+H49+I49+J49+K49</f>
        <v>2891870.7199999997</v>
      </c>
      <c r="F49" s="25">
        <f t="shared" ref="F49:K49" si="19">F53+F59</f>
        <v>1490556.49</v>
      </c>
      <c r="G49" s="25">
        <f t="shared" si="19"/>
        <v>1401314.23</v>
      </c>
      <c r="H49" s="47">
        <f t="shared" si="19"/>
        <v>0</v>
      </c>
      <c r="I49" s="20">
        <f t="shared" si="19"/>
        <v>0</v>
      </c>
      <c r="J49" s="24">
        <f t="shared" si="19"/>
        <v>0</v>
      </c>
      <c r="K49" s="24">
        <f t="shared" si="19"/>
        <v>0</v>
      </c>
    </row>
    <row r="50" spans="1:17" ht="33.75" customHeight="1" x14ac:dyDescent="0.3">
      <c r="B50" s="63" t="s">
        <v>44</v>
      </c>
      <c r="C50" s="63" t="s">
        <v>12</v>
      </c>
      <c r="D50" s="30" t="s">
        <v>8</v>
      </c>
      <c r="E50" s="22">
        <f>F50+G50+H50+I50+J50+K50</f>
        <v>20079828.440000001</v>
      </c>
      <c r="F50" s="22">
        <f t="shared" ref="F50:K50" si="20">F51+F52+F53</f>
        <v>4595095</v>
      </c>
      <c r="G50" s="22">
        <f t="shared" si="20"/>
        <v>15484733.440000001</v>
      </c>
      <c r="H50" s="48">
        <v>0</v>
      </c>
      <c r="I50" s="20">
        <f t="shared" si="20"/>
        <v>0</v>
      </c>
      <c r="J50" s="24">
        <f t="shared" si="20"/>
        <v>0</v>
      </c>
      <c r="K50" s="24">
        <f t="shared" si="20"/>
        <v>0</v>
      </c>
    </row>
    <row r="51" spans="1:17" ht="36" customHeight="1" x14ac:dyDescent="0.3">
      <c r="B51" s="64"/>
      <c r="C51" s="64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3">
      <c r="B52" s="64"/>
      <c r="C52" s="64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3">
      <c r="B53" s="64"/>
      <c r="C53" s="64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3">
      <c r="B54" s="86"/>
      <c r="C54" s="86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3">
      <c r="B55" s="86"/>
      <c r="C55" s="86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3">
      <c r="B56" s="66" t="s">
        <v>45</v>
      </c>
      <c r="C56" s="66" t="s">
        <v>12</v>
      </c>
      <c r="D56" s="30" t="s">
        <v>8</v>
      </c>
      <c r="E56" s="22">
        <f>F56+G56+H56+I56+J56+K56</f>
        <v>0</v>
      </c>
      <c r="F56" s="22">
        <f t="shared" ref="F56:K56" si="21">F57+F58+F59</f>
        <v>0</v>
      </c>
      <c r="G56" s="22">
        <f t="shared" si="21"/>
        <v>0</v>
      </c>
      <c r="H56" s="48">
        <f t="shared" si="21"/>
        <v>0</v>
      </c>
      <c r="I56" s="33">
        <f t="shared" si="21"/>
        <v>0</v>
      </c>
      <c r="J56" s="33">
        <f t="shared" si="21"/>
        <v>0</v>
      </c>
      <c r="K56" s="33">
        <f t="shared" si="21"/>
        <v>0</v>
      </c>
    </row>
    <row r="57" spans="1:17" ht="36" customHeight="1" x14ac:dyDescent="0.3">
      <c r="B57" s="86"/>
      <c r="C57" s="88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3">
      <c r="B58" s="86"/>
      <c r="C58" s="88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3">
      <c r="A59" s="10"/>
      <c r="B59" s="87"/>
      <c r="C59" s="89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/>
      <c r="M59" s="14"/>
      <c r="N59" s="14"/>
      <c r="O59" s="14"/>
      <c r="P59" s="14"/>
      <c r="Q59" s="14"/>
    </row>
    <row r="60" spans="1:17" ht="39.75" customHeight="1" x14ac:dyDescent="0.3">
      <c r="A60" s="10"/>
      <c r="B60" s="93" t="s">
        <v>46</v>
      </c>
      <c r="C60" s="66" t="s">
        <v>39</v>
      </c>
      <c r="D60" s="61" t="s">
        <v>8</v>
      </c>
      <c r="E60" s="22">
        <f>F60+G60+H60+I60+J60+K60</f>
        <v>0</v>
      </c>
      <c r="F60" s="22">
        <f>F62</f>
        <v>0</v>
      </c>
      <c r="G60" s="22">
        <f t="shared" ref="G60:K60" si="22">G62</f>
        <v>0</v>
      </c>
      <c r="H60" s="22">
        <f t="shared" si="22"/>
        <v>0</v>
      </c>
      <c r="I60" s="22">
        <f t="shared" si="22"/>
        <v>0</v>
      </c>
      <c r="J60" s="22">
        <f t="shared" si="22"/>
        <v>0</v>
      </c>
      <c r="K60" s="22">
        <f t="shared" si="22"/>
        <v>0</v>
      </c>
      <c r="L60" s="38"/>
      <c r="M60" s="14"/>
      <c r="N60" s="14"/>
      <c r="O60" s="14"/>
      <c r="P60" s="14"/>
      <c r="Q60" s="14"/>
    </row>
    <row r="61" spans="1:17" ht="39.75" customHeight="1" x14ac:dyDescent="0.3">
      <c r="A61" s="10"/>
      <c r="B61" s="94"/>
      <c r="C61" s="92"/>
      <c r="D61" s="61" t="s">
        <v>3</v>
      </c>
      <c r="E61" s="22">
        <f t="shared" ref="E61" si="23">F61+G61+H61+I61+J61+K61</f>
        <v>0</v>
      </c>
      <c r="F61" s="22">
        <v>0</v>
      </c>
      <c r="G61" s="22">
        <v>0</v>
      </c>
      <c r="H61" s="48">
        <v>0</v>
      </c>
      <c r="I61" s="33">
        <v>0</v>
      </c>
      <c r="J61" s="33">
        <v>0</v>
      </c>
      <c r="K61" s="33">
        <v>0</v>
      </c>
      <c r="L61" s="38"/>
      <c r="M61" s="14"/>
      <c r="N61" s="14"/>
      <c r="O61" s="14"/>
      <c r="P61" s="14"/>
      <c r="Q61" s="14"/>
    </row>
    <row r="62" spans="1:17" ht="50.25" customHeight="1" x14ac:dyDescent="0.3">
      <c r="A62" s="10"/>
      <c r="B62" s="66" t="s">
        <v>48</v>
      </c>
      <c r="C62" s="90" t="s">
        <v>49</v>
      </c>
      <c r="D62" s="30" t="s">
        <v>8</v>
      </c>
      <c r="E62" s="22">
        <f>F62+G62+H62+I62+J62+K62</f>
        <v>0</v>
      </c>
      <c r="F62" s="22">
        <f>F63</f>
        <v>0</v>
      </c>
      <c r="G62" s="22">
        <f t="shared" ref="G62:K62" si="24">G63</f>
        <v>0</v>
      </c>
      <c r="H62" s="22">
        <f t="shared" si="24"/>
        <v>0</v>
      </c>
      <c r="I62" s="22">
        <f t="shared" si="24"/>
        <v>0</v>
      </c>
      <c r="J62" s="22">
        <f t="shared" si="24"/>
        <v>0</v>
      </c>
      <c r="K62" s="22">
        <f t="shared" si="24"/>
        <v>0</v>
      </c>
      <c r="L62" s="38"/>
      <c r="M62" s="14"/>
      <c r="N62" s="14"/>
      <c r="O62" s="14"/>
      <c r="P62" s="14"/>
      <c r="Q62" s="14"/>
    </row>
    <row r="63" spans="1:17" ht="57" customHeight="1" x14ac:dyDescent="0.3">
      <c r="A63" s="10"/>
      <c r="B63" s="87"/>
      <c r="C63" s="91"/>
      <c r="D63" s="21" t="s">
        <v>3</v>
      </c>
      <c r="E63" s="22">
        <f>F63+G63+H63+I63+J63+K63</f>
        <v>0</v>
      </c>
      <c r="F63" s="22">
        <v>0</v>
      </c>
      <c r="G63" s="22">
        <v>0</v>
      </c>
      <c r="H63" s="48">
        <v>0</v>
      </c>
      <c r="I63" s="33">
        <v>0</v>
      </c>
      <c r="J63" s="33">
        <v>0</v>
      </c>
      <c r="K63" s="33">
        <v>0</v>
      </c>
      <c r="L63" s="38" t="s">
        <v>30</v>
      </c>
      <c r="M63" s="14"/>
      <c r="N63" s="14"/>
      <c r="O63" s="14"/>
      <c r="P63" s="14"/>
      <c r="Q63" s="14"/>
    </row>
    <row r="64" spans="1:17" ht="28.5" customHeight="1" x14ac:dyDescent="0.3">
      <c r="A64" s="10"/>
      <c r="B64" s="19"/>
      <c r="C64" s="19"/>
      <c r="D64" s="8"/>
      <c r="E64" s="5"/>
      <c r="F64" s="4"/>
      <c r="G64" s="4"/>
      <c r="H64" s="49"/>
      <c r="L64" s="14"/>
      <c r="M64" s="14"/>
      <c r="N64" s="14"/>
      <c r="O64" s="14"/>
      <c r="P64" s="14"/>
      <c r="Q64" s="14"/>
    </row>
    <row r="65" spans="1:17" ht="25.5" customHeight="1" x14ac:dyDescent="0.3">
      <c r="A65" s="10"/>
      <c r="B65" s="19"/>
      <c r="C65" s="19"/>
      <c r="D65" s="8"/>
      <c r="E65" s="5"/>
      <c r="F65" s="4"/>
      <c r="G65" s="4"/>
      <c r="H65" s="49"/>
      <c r="L65" s="14"/>
      <c r="M65" s="14"/>
      <c r="N65" s="14"/>
      <c r="O65" s="14"/>
      <c r="P65" s="14"/>
      <c r="Q65" s="14"/>
    </row>
    <row r="66" spans="1:17" ht="30.75" customHeight="1" x14ac:dyDescent="0.4">
      <c r="B66" s="36" t="s">
        <v>50</v>
      </c>
      <c r="C66" s="4"/>
      <c r="D66" s="8"/>
      <c r="E66" s="5"/>
      <c r="F66" s="84" t="s">
        <v>51</v>
      </c>
      <c r="G66" s="85"/>
      <c r="H66" s="85"/>
      <c r="I66" s="85"/>
      <c r="J66" s="85"/>
      <c r="K66" s="85"/>
      <c r="L66" s="14"/>
      <c r="M66" s="14"/>
      <c r="N66" s="14"/>
      <c r="O66" s="14"/>
      <c r="P66" s="14"/>
      <c r="Q66" s="14"/>
    </row>
    <row r="67" spans="1:17" ht="18.75" customHeight="1" x14ac:dyDescent="0.3">
      <c r="B67" s="9" t="s">
        <v>7</v>
      </c>
      <c r="C67" s="10"/>
      <c r="D67" s="10"/>
      <c r="E67" s="10"/>
      <c r="F67" s="10"/>
      <c r="G67" s="10"/>
      <c r="L67" s="14"/>
      <c r="M67" s="14"/>
      <c r="N67" s="14"/>
      <c r="O67" s="14"/>
      <c r="P67" s="14"/>
      <c r="Q67" s="14"/>
    </row>
    <row r="68" spans="1:17" ht="15" customHeight="1" x14ac:dyDescent="0.3">
      <c r="B68" s="15" t="s">
        <v>15</v>
      </c>
      <c r="C68" s="15"/>
      <c r="D68" s="15"/>
      <c r="E68" s="15"/>
      <c r="F68" s="15"/>
      <c r="G68" s="16"/>
      <c r="H68" s="50"/>
      <c r="I68" s="14"/>
      <c r="J68" s="14"/>
      <c r="K68" s="14"/>
    </row>
    <row r="69" spans="1:17" ht="13.5" customHeight="1" x14ac:dyDescent="0.3">
      <c r="B69" s="15" t="s">
        <v>18</v>
      </c>
      <c r="C69" s="15"/>
      <c r="D69" s="15"/>
      <c r="E69" s="15"/>
      <c r="F69" s="15"/>
      <c r="G69" s="16"/>
      <c r="H69" s="50"/>
      <c r="I69" s="14"/>
      <c r="J69" s="14"/>
      <c r="K69" s="14"/>
    </row>
    <row r="70" spans="1:17" ht="19.5" customHeight="1" x14ac:dyDescent="0.3">
      <c r="B70" s="15" t="s">
        <v>16</v>
      </c>
      <c r="C70" s="15"/>
      <c r="D70" s="15"/>
      <c r="E70" s="62"/>
      <c r="F70" s="15"/>
      <c r="G70" s="16"/>
      <c r="H70" s="50"/>
      <c r="I70" s="14"/>
      <c r="J70" s="14"/>
      <c r="K70" s="14"/>
    </row>
    <row r="71" spans="1:17" ht="15.6" x14ac:dyDescent="0.3">
      <c r="B71" s="15" t="s">
        <v>17</v>
      </c>
      <c r="C71" s="15"/>
      <c r="D71" s="15"/>
      <c r="E71" s="15"/>
      <c r="F71" s="111" t="s">
        <v>19</v>
      </c>
      <c r="G71" s="112"/>
      <c r="H71" s="50"/>
      <c r="I71" s="14"/>
      <c r="J71" s="14"/>
      <c r="K71" s="14"/>
    </row>
    <row r="72" spans="1:17" ht="16.5" customHeight="1" x14ac:dyDescent="0.3">
      <c r="B72" s="13" t="s">
        <v>14</v>
      </c>
      <c r="C72" s="12"/>
    </row>
    <row r="73" spans="1:17" ht="15.6" x14ac:dyDescent="0.3">
      <c r="B73" s="13"/>
    </row>
    <row r="74" spans="1:17" ht="12.75" customHeight="1" x14ac:dyDescent="0.3">
      <c r="B74" s="11" t="s">
        <v>13</v>
      </c>
    </row>
    <row r="75" spans="1:17" ht="17.399999999999999" x14ac:dyDescent="0.3">
      <c r="B75" s="6"/>
    </row>
  </sheetData>
  <mergeCells count="69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F71:G71"/>
    <mergeCell ref="H14:H15"/>
    <mergeCell ref="C20:C24"/>
    <mergeCell ref="C13:C19"/>
    <mergeCell ref="E14:E15"/>
    <mergeCell ref="F14:F15"/>
    <mergeCell ref="G14:G15"/>
    <mergeCell ref="D18:D19"/>
    <mergeCell ref="D23:D24"/>
    <mergeCell ref="C33:C36"/>
    <mergeCell ref="E45:E47"/>
    <mergeCell ref="F45:F47"/>
    <mergeCell ref="G45:G47"/>
    <mergeCell ref="H45:H47"/>
    <mergeCell ref="E23:E24"/>
    <mergeCell ref="F23:F24"/>
    <mergeCell ref="D45:D47"/>
    <mergeCell ref="B41:B42"/>
    <mergeCell ref="C41:C42"/>
    <mergeCell ref="E10:E11"/>
    <mergeCell ref="I18:I19"/>
    <mergeCell ref="B33:B36"/>
    <mergeCell ref="B37:B38"/>
    <mergeCell ref="G23:G24"/>
    <mergeCell ref="I45:I47"/>
    <mergeCell ref="E18:E19"/>
    <mergeCell ref="F18:F19"/>
    <mergeCell ref="H18:H19"/>
    <mergeCell ref="C25:C28"/>
    <mergeCell ref="B29:B32"/>
    <mergeCell ref="C29:C32"/>
    <mergeCell ref="B25:B28"/>
    <mergeCell ref="F66:K66"/>
    <mergeCell ref="B56:B59"/>
    <mergeCell ref="C56:C59"/>
    <mergeCell ref="B50:B55"/>
    <mergeCell ref="C50:C55"/>
    <mergeCell ref="B62:B63"/>
    <mergeCell ref="C62:C63"/>
    <mergeCell ref="C60:C61"/>
    <mergeCell ref="B60:B61"/>
    <mergeCell ref="F5:K6"/>
    <mergeCell ref="D10:D11"/>
    <mergeCell ref="B10:B11"/>
    <mergeCell ref="D14:D15"/>
    <mergeCell ref="B13:B19"/>
    <mergeCell ref="K18:K19"/>
    <mergeCell ref="J18:J19"/>
    <mergeCell ref="C43:C49"/>
    <mergeCell ref="C37:C38"/>
    <mergeCell ref="B39:B40"/>
    <mergeCell ref="C39:C40"/>
    <mergeCell ref="B43:B4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2022-11-01T06:04:43Z</dcterms:modified>
</cp:coreProperties>
</file>