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feeva\Desktop\2021 год\МП 2021\МП Переселение\по думе от 25.03.21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F37" i="1"/>
  <c r="E37" i="1"/>
  <c r="F44" i="1"/>
  <c r="G44" i="1"/>
  <c r="H42" i="1"/>
  <c r="H41" i="1"/>
  <c r="G41" i="1"/>
  <c r="G34" i="1"/>
  <c r="H51" i="1" l="1"/>
  <c r="F47" i="1"/>
  <c r="H37" i="1"/>
  <c r="G49" i="1" l="1"/>
  <c r="F49" i="1"/>
  <c r="F39" i="1" l="1"/>
  <c r="G39" i="1"/>
  <c r="H39" i="1"/>
  <c r="F40" i="1"/>
  <c r="G40" i="1"/>
  <c r="G50" i="1" s="1"/>
  <c r="H40" i="1"/>
  <c r="F41" i="1"/>
  <c r="F42" i="1"/>
  <c r="G42" i="1"/>
  <c r="H52" i="1"/>
  <c r="F43" i="1"/>
  <c r="F53" i="1" s="1"/>
  <c r="G43" i="1"/>
  <c r="H43" i="1"/>
  <c r="H53" i="1" s="1"/>
  <c r="G38" i="1"/>
  <c r="G48" i="1" s="1"/>
  <c r="H38" i="1"/>
  <c r="H48" i="1" s="1"/>
  <c r="F38" i="1"/>
  <c r="F51" i="1"/>
  <c r="F52" i="1"/>
  <c r="G52" i="1"/>
  <c r="G53" i="1"/>
  <c r="H50" i="1"/>
  <c r="F48" i="1"/>
  <c r="I50" i="1"/>
  <c r="F46" i="1"/>
  <c r="G46" i="1"/>
  <c r="H46" i="1"/>
  <c r="F45" i="1"/>
  <c r="G45" i="1"/>
  <c r="H45" i="1"/>
  <c r="E43" i="1"/>
  <c r="H44" i="1" l="1"/>
  <c r="H49" i="1"/>
  <c r="E49" i="1" s="1"/>
  <c r="E39" i="1"/>
  <c r="E40" i="1"/>
  <c r="F50" i="1"/>
  <c r="E50" i="1" s="1"/>
  <c r="E38" i="1"/>
  <c r="E42" i="1"/>
  <c r="E41" i="1"/>
  <c r="H47" i="1"/>
  <c r="G51" i="1"/>
  <c r="G47" i="1" s="1"/>
  <c r="E53" i="1"/>
  <c r="E48" i="1"/>
  <c r="E52" i="1"/>
  <c r="E51" i="1" l="1"/>
  <c r="E47" i="1" s="1"/>
  <c r="G35" i="1" l="1"/>
  <c r="H32" i="1"/>
  <c r="H33" i="1"/>
  <c r="H31" i="1"/>
  <c r="F31" i="1"/>
  <c r="F32" i="1"/>
  <c r="F30" i="1" s="1"/>
  <c r="F33" i="1"/>
  <c r="G32" i="1"/>
  <c r="G33" i="1"/>
  <c r="H36" i="1"/>
  <c r="H35" i="1"/>
  <c r="H34" i="1"/>
  <c r="E29" i="1"/>
  <c r="E46" i="1" s="1"/>
  <c r="E44" i="1" s="1"/>
  <c r="E28" i="1"/>
  <c r="E45" i="1" s="1"/>
  <c r="F27" i="1"/>
  <c r="G27" i="1"/>
  <c r="H27" i="1"/>
  <c r="E21" i="1"/>
  <c r="E22" i="1"/>
  <c r="E23" i="1"/>
  <c r="E24" i="1"/>
  <c r="E25" i="1"/>
  <c r="E26" i="1"/>
  <c r="H20" i="1"/>
  <c r="G20" i="1"/>
  <c r="F20" i="1"/>
  <c r="E20" i="1" l="1"/>
  <c r="E32" i="1" l="1"/>
  <c r="E27" i="1" l="1"/>
  <c r="E36" i="1" l="1"/>
  <c r="E35" i="1"/>
  <c r="E34" i="1"/>
  <c r="G31" i="1" l="1"/>
  <c r="E31" i="1" l="1"/>
  <c r="G30" i="1"/>
  <c r="I27" i="1"/>
  <c r="H30" i="1"/>
  <c r="E30" i="1" s="1"/>
  <c r="E33" i="1"/>
</calcChain>
</file>

<file path=xl/sharedStrings.xml><?xml version="1.0" encoding="utf-8"?>
<sst xmlns="http://schemas.openxmlformats.org/spreadsheetml/2006/main" count="43" uniqueCount="37">
  <si>
    <t>№ п/п</t>
  </si>
  <si>
    <t>ВСЕГО: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</si>
  <si>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</si>
  <si>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</si>
  <si>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</si>
  <si>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</si>
  <si>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</si>
  <si>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</si>
  <si>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</si>
  <si>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</si>
  <si>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</si>
  <si>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</si>
  <si>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</si>
  <si>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</si>
  <si>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</si>
  <si>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    от __________________№ _____________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</si>
  <si>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</si>
  <si>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</si>
  <si>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</si>
  <si>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</si>
  <si>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</si>
  <si>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</si>
  <si>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</si>
  <si>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</si>
  <si>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</si>
  <si>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</si>
  <si>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</si>
  <si>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</si>
  <si>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</si>
  <si>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1.1.  "Переселение граждан, проживающих в домах, признанных непригодными для проживания" Подпрограммы 1 "Переселение граждан из аварийного жилищного фонда в городе Усолье-Сибирское" на 2019-2024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</si>
  <si>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</si>
  <si>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".</t>
  </si>
  <si>
    <t>Основное мероприятие 2.1. "Предоставление молодым семьям - участникам подпрограммы социальных выплат на приобретение (строительство) жилья" Подпрограммы 2 "Обеспечение жильем молодых семей" на 2019-2020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</si>
  <si>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</si>
  <si>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</si>
  <si>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>Приложение 3</t>
  </si>
  <si>
    <t xml:space="preserve">Государственная программа Иркутской области «Доступное жилье» на 2019 - 2024 годы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</si>
</sst>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topLeftCell="A33" zoomScale="90" zoomScaleNormal="100" zoomScaleSheetLayoutView="90" workbookViewId="0">
      <selection activeCell="E27" sqref="E27"/>
    </sheetView>
  </sheetViews>
  <sheetFormatPr defaultRowHeight="15" x14ac:dyDescent="0.25"/>
  <cols>
    <col min="1" max="1" width="5.7109375" customWidth="1"/>
    <col min="2" max="2" width="33.140625" customWidth="1"/>
    <col min="3" max="3" width="42.7109375" customWidth="1"/>
    <col min="4" max="4" width="11.42578125" customWidth="1"/>
    <col min="5" max="5" width="13.42578125" customWidth="1"/>
    <col min="6" max="6" width="15.85546875" customWidth="1"/>
    <col min="7" max="7" width="15.42578125" customWidth="1"/>
    <col min="8" max="8" width="15.28515625" customWidth="1"/>
    <col min="9" max="9" width="3.85546875" hidden="1" customWidth="1"/>
    <col min="10" max="10" width="3.28515625" customWidth="1"/>
  </cols>
  <sheetData>
    <row r="1" spans="1:10" ht="0.75" customHeight="1" x14ac:dyDescent="0.25">
      <c r="H1" s="5"/>
      <c r="I1" s="6" t="s">
        <v>7</v>
      </c>
    </row>
    <row r="2" spans="1:10" hidden="1" x14ac:dyDescent="0.25">
      <c r="H2" s="5"/>
      <c r="I2" s="6" t="s">
        <v>3</v>
      </c>
    </row>
    <row r="3" spans="1:10" hidden="1" x14ac:dyDescent="0.25">
      <c r="H3" s="5"/>
      <c r="I3" s="6" t="s">
        <v>4</v>
      </c>
    </row>
    <row r="4" spans="1:10" hidden="1" x14ac:dyDescent="0.25">
      <c r="H4" s="40" t="s">
        <v>5</v>
      </c>
      <c r="I4" s="40"/>
    </row>
    <row r="5" spans="1:10" x14ac:dyDescent="0.25">
      <c r="D5" s="19"/>
      <c r="E5" s="19"/>
      <c r="F5" s="19"/>
      <c r="G5" s="61" t="s">
        <v>35</v>
      </c>
      <c r="H5" s="61"/>
      <c r="I5" s="18"/>
    </row>
    <row r="6" spans="1:10" x14ac:dyDescent="0.25">
      <c r="D6" s="61" t="s">
        <v>14</v>
      </c>
      <c r="E6" s="61"/>
      <c r="F6" s="61"/>
      <c r="G6" s="61"/>
      <c r="H6" s="61"/>
      <c r="I6" s="19"/>
      <c r="J6" s="18"/>
    </row>
    <row r="7" spans="1:10" x14ac:dyDescent="0.25">
      <c r="D7" s="20"/>
      <c r="E7" s="25"/>
      <c r="F7" s="61" t="s">
        <v>15</v>
      </c>
      <c r="G7" s="61"/>
      <c r="H7" s="61"/>
      <c r="I7" s="19"/>
      <c r="J7" s="18"/>
    </row>
    <row r="8" spans="1:10" x14ac:dyDescent="0.25">
      <c r="D8" s="19"/>
      <c r="E8" s="19"/>
      <c r="F8" s="19"/>
      <c r="G8" s="19"/>
      <c r="H8" s="5"/>
      <c r="I8" s="18"/>
    </row>
    <row r="9" spans="1:10" x14ac:dyDescent="0.25">
      <c r="D9" s="19"/>
      <c r="E9" s="19"/>
      <c r="F9" s="19"/>
      <c r="G9" s="46" t="s">
        <v>17</v>
      </c>
      <c r="H9" s="47"/>
      <c r="I9" s="47"/>
    </row>
    <row r="10" spans="1:10" x14ac:dyDescent="0.25">
      <c r="D10" s="46" t="s">
        <v>6</v>
      </c>
      <c r="E10" s="46"/>
      <c r="F10" s="47"/>
      <c r="G10" s="47"/>
      <c r="H10" s="47"/>
      <c r="I10" s="47"/>
    </row>
    <row r="11" spans="1:10" x14ac:dyDescent="0.25">
      <c r="D11" s="19"/>
      <c r="E11" s="19"/>
      <c r="F11" s="48" t="s">
        <v>25</v>
      </c>
      <c r="G11" s="47"/>
      <c r="H11" s="47"/>
      <c r="I11" s="47"/>
    </row>
    <row r="12" spans="1:10" x14ac:dyDescent="0.25">
      <c r="D12" s="19"/>
      <c r="E12" s="19"/>
      <c r="F12" s="46" t="s">
        <v>26</v>
      </c>
      <c r="G12" s="47"/>
      <c r="H12" s="47"/>
      <c r="I12" s="47"/>
    </row>
    <row r="13" spans="1:10" ht="12.75" customHeight="1" x14ac:dyDescent="0.25">
      <c r="H13" s="1"/>
      <c r="I13" s="1"/>
    </row>
    <row r="14" spans="1:10" ht="37.5" customHeight="1" x14ac:dyDescent="0.25">
      <c r="A14" s="44" t="s">
        <v>9</v>
      </c>
      <c r="B14" s="44"/>
      <c r="C14" s="44"/>
      <c r="D14" s="44"/>
      <c r="E14" s="44"/>
      <c r="F14" s="44"/>
      <c r="G14" s="44"/>
      <c r="H14" s="44"/>
      <c r="I14" s="44"/>
    </row>
    <row r="15" spans="1:10" ht="21" customHeight="1" x14ac:dyDescent="0.25">
      <c r="A15" s="45" t="s">
        <v>27</v>
      </c>
      <c r="B15" s="45"/>
      <c r="C15" s="45"/>
      <c r="D15" s="45"/>
      <c r="E15" s="45"/>
      <c r="F15" s="45"/>
      <c r="G15" s="45"/>
      <c r="H15" s="45"/>
      <c r="I15" s="45"/>
    </row>
    <row r="16" spans="1:10" ht="15" customHeight="1" x14ac:dyDescent="0.25">
      <c r="A16" s="64" t="s">
        <v>16</v>
      </c>
      <c r="B16" s="64"/>
      <c r="C16" s="64"/>
      <c r="D16" s="64"/>
      <c r="E16" s="64"/>
      <c r="F16" s="64"/>
      <c r="G16" s="64"/>
      <c r="H16" s="64"/>
      <c r="I16" s="64"/>
    </row>
    <row r="17" spans="1:10" ht="9" customHeight="1" x14ac:dyDescent="0.25">
      <c r="I17" s="9"/>
    </row>
    <row r="18" spans="1:10" ht="51.75" customHeight="1" x14ac:dyDescent="0.25">
      <c r="A18" s="7" t="s">
        <v>0</v>
      </c>
      <c r="B18" s="7" t="s">
        <v>11</v>
      </c>
      <c r="C18" s="7" t="s">
        <v>12</v>
      </c>
      <c r="D18" s="7" t="s">
        <v>21</v>
      </c>
      <c r="E18" s="7" t="s">
        <v>20</v>
      </c>
      <c r="F18" s="7" t="s">
        <v>22</v>
      </c>
      <c r="G18" s="7" t="s">
        <v>23</v>
      </c>
      <c r="H18" s="7" t="s">
        <v>24</v>
      </c>
      <c r="I18" s="8" t="s">
        <v>2</v>
      </c>
    </row>
    <row r="19" spans="1:10" ht="25.5" customHeight="1" x14ac:dyDescent="0.25">
      <c r="A19" s="7">
        <v>1</v>
      </c>
      <c r="B19" s="30" t="s">
        <v>36</v>
      </c>
      <c r="C19" s="31"/>
      <c r="D19" s="31"/>
      <c r="E19" s="31"/>
      <c r="F19" s="31"/>
      <c r="G19" s="31"/>
      <c r="H19" s="32"/>
      <c r="I19" s="15"/>
    </row>
    <row r="20" spans="1:10" ht="30" customHeight="1" x14ac:dyDescent="0.25">
      <c r="A20" s="33" t="s">
        <v>8</v>
      </c>
      <c r="B20" s="35" t="s">
        <v>28</v>
      </c>
      <c r="C20" s="49" t="s">
        <v>29</v>
      </c>
      <c r="D20" s="14" t="s">
        <v>13</v>
      </c>
      <c r="E20" s="16">
        <f>F20+G20+H20</f>
        <v>37856600</v>
      </c>
      <c r="F20" s="16">
        <f>+F21+F22+F23+F24+F25+F26</f>
        <v>0</v>
      </c>
      <c r="G20" s="16">
        <f>G21+G22+G23+G24+G25+G26</f>
        <v>33766300</v>
      </c>
      <c r="H20" s="16">
        <f>H21+H22+H23+H24+H25+H26</f>
        <v>4090300</v>
      </c>
      <c r="I20" s="10"/>
    </row>
    <row r="21" spans="1:10" ht="30" customHeight="1" x14ac:dyDescent="0.25">
      <c r="A21" s="34"/>
      <c r="B21" s="36"/>
      <c r="C21" s="50"/>
      <c r="D21" s="13">
        <v>2019</v>
      </c>
      <c r="E21" s="16">
        <f t="shared" ref="E21:E26" si="0">F21+G21+H21</f>
        <v>0</v>
      </c>
      <c r="F21" s="16">
        <v>0</v>
      </c>
      <c r="G21" s="16">
        <v>0</v>
      </c>
      <c r="H21" s="16">
        <v>0</v>
      </c>
      <c r="I21" s="11">
        <v>0</v>
      </c>
    </row>
    <row r="22" spans="1:10" ht="30" customHeight="1" x14ac:dyDescent="0.25">
      <c r="A22" s="34"/>
      <c r="B22" s="36"/>
      <c r="C22" s="50"/>
      <c r="D22" s="13">
        <v>2020</v>
      </c>
      <c r="E22" s="16">
        <f t="shared" si="0"/>
        <v>0</v>
      </c>
      <c r="F22" s="16">
        <v>0</v>
      </c>
      <c r="G22" s="16">
        <v>0</v>
      </c>
      <c r="H22" s="16">
        <v>0</v>
      </c>
      <c r="I22" s="11"/>
    </row>
    <row r="23" spans="1:10" ht="30" customHeight="1" x14ac:dyDescent="0.25">
      <c r="A23" s="34"/>
      <c r="B23" s="36"/>
      <c r="C23" s="50"/>
      <c r="D23" s="13">
        <v>2021</v>
      </c>
      <c r="E23" s="16">
        <f t="shared" si="0"/>
        <v>0</v>
      </c>
      <c r="F23" s="16">
        <v>0</v>
      </c>
      <c r="G23" s="16">
        <v>0</v>
      </c>
      <c r="H23" s="16">
        <v>0</v>
      </c>
      <c r="I23" s="11"/>
    </row>
    <row r="24" spans="1:10" ht="30" customHeight="1" x14ac:dyDescent="0.25">
      <c r="A24" s="34"/>
      <c r="B24" s="36"/>
      <c r="C24" s="50"/>
      <c r="D24" s="13">
        <v>2022</v>
      </c>
      <c r="E24" s="16">
        <f t="shared" si="0"/>
        <v>24370600</v>
      </c>
      <c r="F24" s="16">
        <v>0</v>
      </c>
      <c r="G24" s="16">
        <v>21933500</v>
      </c>
      <c r="H24" s="16">
        <v>2437100</v>
      </c>
      <c r="I24" s="11"/>
    </row>
    <row r="25" spans="1:10" ht="30" customHeight="1" x14ac:dyDescent="0.25">
      <c r="A25" s="34"/>
      <c r="B25" s="36"/>
      <c r="C25" s="50"/>
      <c r="D25" s="13">
        <v>2023</v>
      </c>
      <c r="E25" s="16">
        <f t="shared" si="0"/>
        <v>13486000</v>
      </c>
      <c r="F25" s="16">
        <v>0</v>
      </c>
      <c r="G25" s="16">
        <v>11832800</v>
      </c>
      <c r="H25" s="16">
        <v>1653200</v>
      </c>
      <c r="I25" s="11"/>
    </row>
    <row r="26" spans="1:10" ht="27" customHeight="1" x14ac:dyDescent="0.25">
      <c r="A26" s="34"/>
      <c r="B26" s="37"/>
      <c r="C26" s="51"/>
      <c r="D26" s="13">
        <v>2024</v>
      </c>
      <c r="E26" s="16">
        <f t="shared" si="0"/>
        <v>0</v>
      </c>
      <c r="F26" s="16">
        <v>0</v>
      </c>
      <c r="G26" s="16">
        <v>0</v>
      </c>
      <c r="H26" s="16">
        <v>0</v>
      </c>
      <c r="I26" s="11"/>
    </row>
    <row r="27" spans="1:10" ht="30" customHeight="1" x14ac:dyDescent="0.25">
      <c r="A27" s="34"/>
      <c r="B27" s="35" t="s">
        <v>30</v>
      </c>
      <c r="C27" s="62" t="s">
        <v>32</v>
      </c>
      <c r="D27" s="14" t="s">
        <v>13</v>
      </c>
      <c r="E27" s="16">
        <f>F27+G27+H27</f>
        <v>20079828.439999998</v>
      </c>
      <c r="F27" s="16">
        <f>F28+F29</f>
        <v>2891870.7199999997</v>
      </c>
      <c r="G27" s="16">
        <f>G28+G29</f>
        <v>12860487.390000001</v>
      </c>
      <c r="H27" s="16">
        <f>H28+H29</f>
        <v>4327470.33</v>
      </c>
      <c r="I27" s="16" t="e">
        <f>I28+I29+#REF!+#REF!+#REF!+#REF!</f>
        <v>#REF!</v>
      </c>
    </row>
    <row r="28" spans="1:10" ht="30" customHeight="1" x14ac:dyDescent="0.25">
      <c r="A28" s="34"/>
      <c r="B28" s="36"/>
      <c r="C28" s="63"/>
      <c r="D28" s="14">
        <v>2019</v>
      </c>
      <c r="E28" s="16">
        <f>F28+G28+H28</f>
        <v>4595095</v>
      </c>
      <c r="F28" s="16">
        <v>1490556.49</v>
      </c>
      <c r="G28" s="16">
        <v>1997892.74</v>
      </c>
      <c r="H28" s="16">
        <v>1106645.77</v>
      </c>
      <c r="I28" s="11"/>
    </row>
    <row r="29" spans="1:10" ht="30" customHeight="1" x14ac:dyDescent="0.25">
      <c r="A29" s="34"/>
      <c r="B29" s="37"/>
      <c r="C29" s="63"/>
      <c r="D29" s="14">
        <v>2020</v>
      </c>
      <c r="E29" s="16">
        <f>F29+G29+H29</f>
        <v>15484733.440000001</v>
      </c>
      <c r="F29" s="16">
        <v>1401314.23</v>
      </c>
      <c r="G29" s="16">
        <v>10862594.65</v>
      </c>
      <c r="H29" s="16">
        <v>3220824.56</v>
      </c>
      <c r="I29" s="11"/>
    </row>
    <row r="30" spans="1:10" s="3" customFormat="1" ht="25.5" customHeight="1" x14ac:dyDescent="0.25">
      <c r="A30" s="52" t="s">
        <v>1</v>
      </c>
      <c r="B30" s="53"/>
      <c r="C30" s="54"/>
      <c r="D30" s="14" t="s">
        <v>13</v>
      </c>
      <c r="E30" s="16">
        <f t="shared" ref="E30:E36" si="1">F30+G30+H30</f>
        <v>57936428.439999998</v>
      </c>
      <c r="F30" s="16">
        <f>F31+F32+F33+F34+F35+F36</f>
        <v>2891870.7199999997</v>
      </c>
      <c r="G30" s="16">
        <f>G31+G32+G33+G34+G35+G36</f>
        <v>46626787.390000001</v>
      </c>
      <c r="H30" s="16">
        <f>+H31+H32+H33+H34+H35+H36</f>
        <v>8417770.3300000001</v>
      </c>
      <c r="I30" s="17"/>
      <c r="J30" s="12"/>
    </row>
    <row r="31" spans="1:10" s="3" customFormat="1" ht="24.75" customHeight="1" x14ac:dyDescent="0.25">
      <c r="A31" s="55"/>
      <c r="B31" s="56"/>
      <c r="C31" s="57"/>
      <c r="D31" s="14">
        <v>2019</v>
      </c>
      <c r="E31" s="16">
        <f>F31+G31+H31</f>
        <v>4595095</v>
      </c>
      <c r="F31" s="16">
        <f t="shared" ref="F31:H32" si="2">F28+F21</f>
        <v>1490556.49</v>
      </c>
      <c r="G31" s="16">
        <f t="shared" si="2"/>
        <v>1997892.74</v>
      </c>
      <c r="H31" s="16">
        <f t="shared" si="2"/>
        <v>1106645.77</v>
      </c>
      <c r="I31" s="17"/>
      <c r="J31" s="12"/>
    </row>
    <row r="32" spans="1:10" s="3" customFormat="1" ht="25.5" customHeight="1" x14ac:dyDescent="0.25">
      <c r="A32" s="55"/>
      <c r="B32" s="56"/>
      <c r="C32" s="57"/>
      <c r="D32" s="14">
        <v>2020</v>
      </c>
      <c r="E32" s="16">
        <f t="shared" si="1"/>
        <v>15484733.440000001</v>
      </c>
      <c r="F32" s="16">
        <f t="shared" si="2"/>
        <v>1401314.23</v>
      </c>
      <c r="G32" s="16">
        <f t="shared" si="2"/>
        <v>10862594.65</v>
      </c>
      <c r="H32" s="16">
        <f t="shared" si="2"/>
        <v>3220824.56</v>
      </c>
      <c r="I32" s="17"/>
      <c r="J32" s="12"/>
    </row>
    <row r="33" spans="1:10" s="3" customFormat="1" ht="25.5" customHeight="1" x14ac:dyDescent="0.25">
      <c r="A33" s="55"/>
      <c r="B33" s="56"/>
      <c r="C33" s="57"/>
      <c r="D33" s="14">
        <v>2021</v>
      </c>
      <c r="E33" s="16">
        <f t="shared" si="1"/>
        <v>0</v>
      </c>
      <c r="F33" s="16">
        <f>F23</f>
        <v>0</v>
      </c>
      <c r="G33" s="16">
        <f>G23</f>
        <v>0</v>
      </c>
      <c r="H33" s="16">
        <f>H23</f>
        <v>0</v>
      </c>
      <c r="I33" s="17"/>
      <c r="J33" s="12"/>
    </row>
    <row r="34" spans="1:10" s="3" customFormat="1" ht="24.75" customHeight="1" x14ac:dyDescent="0.25">
      <c r="A34" s="55"/>
      <c r="B34" s="56"/>
      <c r="C34" s="57"/>
      <c r="D34" s="14">
        <v>2022</v>
      </c>
      <c r="E34" s="16">
        <f t="shared" si="1"/>
        <v>24370600</v>
      </c>
      <c r="F34" s="16">
        <v>0</v>
      </c>
      <c r="G34" s="16">
        <f>G24</f>
        <v>21933500</v>
      </c>
      <c r="H34" s="16">
        <f>H24</f>
        <v>2437100</v>
      </c>
      <c r="I34" s="17"/>
      <c r="J34" s="12"/>
    </row>
    <row r="35" spans="1:10" s="3" customFormat="1" ht="24.75" customHeight="1" x14ac:dyDescent="0.25">
      <c r="A35" s="55"/>
      <c r="B35" s="56"/>
      <c r="C35" s="57"/>
      <c r="D35" s="13">
        <v>2023</v>
      </c>
      <c r="E35" s="16">
        <f t="shared" si="1"/>
        <v>13486000</v>
      </c>
      <c r="F35" s="16">
        <v>0</v>
      </c>
      <c r="G35" s="16">
        <f>G25</f>
        <v>11832800</v>
      </c>
      <c r="H35" s="16">
        <f>H25</f>
        <v>1653200</v>
      </c>
      <c r="I35" s="17"/>
      <c r="J35" s="12"/>
    </row>
    <row r="36" spans="1:10" s="3" customFormat="1" ht="24" customHeight="1" x14ac:dyDescent="0.25">
      <c r="A36" s="58"/>
      <c r="B36" s="59"/>
      <c r="C36" s="60"/>
      <c r="D36" s="13">
        <v>2024</v>
      </c>
      <c r="E36" s="16">
        <f t="shared" si="1"/>
        <v>0</v>
      </c>
      <c r="F36" s="16">
        <v>0</v>
      </c>
      <c r="G36" s="16">
        <v>0</v>
      </c>
      <c r="H36" s="16">
        <f>H26</f>
        <v>0</v>
      </c>
      <c r="I36" s="17"/>
      <c r="J36" s="21"/>
    </row>
    <row r="37" spans="1:10" s="3" customFormat="1" ht="24" customHeight="1" x14ac:dyDescent="0.25">
      <c r="A37" s="38" t="s">
        <v>33</v>
      </c>
      <c r="B37" s="38"/>
      <c r="C37" s="38"/>
      <c r="D37" s="26" t="s">
        <v>13</v>
      </c>
      <c r="E37" s="27">
        <f>SUM(E38:E43)</f>
        <v>37856600</v>
      </c>
      <c r="F37" s="27">
        <f>SUM(F38:F43)</f>
        <v>0</v>
      </c>
      <c r="G37" s="27">
        <f>SUM(G38:G43)</f>
        <v>33766300</v>
      </c>
      <c r="H37" s="27">
        <f>SUM(H38:H43)</f>
        <v>4090300</v>
      </c>
      <c r="I37" s="12"/>
    </row>
    <row r="38" spans="1:10" s="3" customFormat="1" ht="24" customHeight="1" x14ac:dyDescent="0.25">
      <c r="A38" s="38"/>
      <c r="B38" s="38"/>
      <c r="C38" s="38"/>
      <c r="D38" s="7">
        <v>2019</v>
      </c>
      <c r="E38" s="28">
        <f>F38+G38+H38</f>
        <v>0</v>
      </c>
      <c r="F38" s="28">
        <f>F21</f>
        <v>0</v>
      </c>
      <c r="G38" s="28">
        <f t="shared" ref="G38:H38" si="3">G21</f>
        <v>0</v>
      </c>
      <c r="H38" s="28">
        <f t="shared" si="3"/>
        <v>0</v>
      </c>
      <c r="I38" s="12"/>
    </row>
    <row r="39" spans="1:10" s="3" customFormat="1" ht="24" customHeight="1" x14ac:dyDescent="0.25">
      <c r="A39" s="38"/>
      <c r="B39" s="38"/>
      <c r="C39" s="38"/>
      <c r="D39" s="7">
        <v>2020</v>
      </c>
      <c r="E39" s="28">
        <f t="shared" ref="E39:E43" si="4">F39+G39+H39</f>
        <v>0</v>
      </c>
      <c r="F39" s="28">
        <f t="shared" ref="F39:H39" si="5">F22</f>
        <v>0</v>
      </c>
      <c r="G39" s="28">
        <f t="shared" si="5"/>
        <v>0</v>
      </c>
      <c r="H39" s="28">
        <f t="shared" si="5"/>
        <v>0</v>
      </c>
      <c r="I39" s="12"/>
    </row>
    <row r="40" spans="1:10" s="3" customFormat="1" ht="24" customHeight="1" x14ac:dyDescent="0.25">
      <c r="A40" s="38"/>
      <c r="B40" s="38"/>
      <c r="C40" s="38"/>
      <c r="D40" s="7">
        <v>2021</v>
      </c>
      <c r="E40" s="28">
        <f t="shared" si="4"/>
        <v>0</v>
      </c>
      <c r="F40" s="28">
        <f t="shared" ref="F40:H40" si="6">F23</f>
        <v>0</v>
      </c>
      <c r="G40" s="28">
        <f t="shared" si="6"/>
        <v>0</v>
      </c>
      <c r="H40" s="28">
        <f t="shared" si="6"/>
        <v>0</v>
      </c>
      <c r="I40" s="12"/>
    </row>
    <row r="41" spans="1:10" s="3" customFormat="1" ht="24" customHeight="1" x14ac:dyDescent="0.25">
      <c r="A41" s="38"/>
      <c r="B41" s="38"/>
      <c r="C41" s="38"/>
      <c r="D41" s="7">
        <v>2022</v>
      </c>
      <c r="E41" s="28">
        <f t="shared" si="4"/>
        <v>24370600</v>
      </c>
      <c r="F41" s="28">
        <f t="shared" ref="F41" si="7">F24</f>
        <v>0</v>
      </c>
      <c r="G41" s="28">
        <f>G24</f>
        <v>21933500</v>
      </c>
      <c r="H41" s="28">
        <f>H24</f>
        <v>2437100</v>
      </c>
      <c r="I41" s="12"/>
    </row>
    <row r="42" spans="1:10" s="3" customFormat="1" ht="24" customHeight="1" x14ac:dyDescent="0.25">
      <c r="A42" s="38"/>
      <c r="B42" s="38"/>
      <c r="C42" s="38"/>
      <c r="D42" s="7">
        <v>2023</v>
      </c>
      <c r="E42" s="28">
        <f t="shared" si="4"/>
        <v>13486000</v>
      </c>
      <c r="F42" s="28">
        <f t="shared" ref="F42:H42" si="8">F25</f>
        <v>0</v>
      </c>
      <c r="G42" s="28">
        <f t="shared" si="8"/>
        <v>11832800</v>
      </c>
      <c r="H42" s="28">
        <f t="shared" si="8"/>
        <v>1653200</v>
      </c>
      <c r="I42" s="12"/>
    </row>
    <row r="43" spans="1:10" s="3" customFormat="1" ht="24" customHeight="1" x14ac:dyDescent="0.25">
      <c r="A43" s="38"/>
      <c r="B43" s="38"/>
      <c r="C43" s="38"/>
      <c r="D43" s="7">
        <v>2024</v>
      </c>
      <c r="E43" s="28">
        <f t="shared" si="4"/>
        <v>0</v>
      </c>
      <c r="F43" s="28">
        <f t="shared" ref="F43:H43" si="9">F26</f>
        <v>0</v>
      </c>
      <c r="G43" s="28">
        <f t="shared" si="9"/>
        <v>0</v>
      </c>
      <c r="H43" s="28">
        <f t="shared" si="9"/>
        <v>0</v>
      </c>
      <c r="I43" s="12"/>
    </row>
    <row r="44" spans="1:10" s="3" customFormat="1" ht="24" customHeight="1" x14ac:dyDescent="0.25">
      <c r="A44" s="38" t="s">
        <v>34</v>
      </c>
      <c r="B44" s="38"/>
      <c r="C44" s="38"/>
      <c r="D44" s="26" t="s">
        <v>13</v>
      </c>
      <c r="E44" s="27">
        <f>E45+E46</f>
        <v>20079828.440000001</v>
      </c>
      <c r="F44" s="27">
        <f>F45+F46</f>
        <v>2891870.7199999997</v>
      </c>
      <c r="G44" s="27">
        <f t="shared" ref="G44:H44" si="10">G45+G46</f>
        <v>12860487.390000001</v>
      </c>
      <c r="H44" s="27">
        <f t="shared" si="10"/>
        <v>4327470.33</v>
      </c>
      <c r="I44" s="12"/>
    </row>
    <row r="45" spans="1:10" s="3" customFormat="1" ht="24" customHeight="1" x14ac:dyDescent="0.25">
      <c r="A45" s="38"/>
      <c r="B45" s="38"/>
      <c r="C45" s="38"/>
      <c r="D45" s="7">
        <v>2019</v>
      </c>
      <c r="E45" s="28">
        <f>E28</f>
        <v>4595095</v>
      </c>
      <c r="F45" s="28">
        <f t="shared" ref="F45:H46" si="11">F28</f>
        <v>1490556.49</v>
      </c>
      <c r="G45" s="28">
        <f t="shared" si="11"/>
        <v>1997892.74</v>
      </c>
      <c r="H45" s="28">
        <f t="shared" si="11"/>
        <v>1106645.77</v>
      </c>
      <c r="I45" s="12"/>
    </row>
    <row r="46" spans="1:10" s="3" customFormat="1" ht="24" customHeight="1" x14ac:dyDescent="0.25">
      <c r="A46" s="38"/>
      <c r="B46" s="38"/>
      <c r="C46" s="38"/>
      <c r="D46" s="7">
        <v>2020</v>
      </c>
      <c r="E46" s="28">
        <f>E29</f>
        <v>15484733.440000001</v>
      </c>
      <c r="F46" s="28">
        <f t="shared" si="11"/>
        <v>1401314.23</v>
      </c>
      <c r="G46" s="28">
        <f t="shared" si="11"/>
        <v>10862594.65</v>
      </c>
      <c r="H46" s="28">
        <f t="shared" si="11"/>
        <v>3220824.56</v>
      </c>
      <c r="I46" s="12"/>
    </row>
    <row r="47" spans="1:10" s="3" customFormat="1" ht="24" customHeight="1" x14ac:dyDescent="0.25">
      <c r="A47" s="39" t="s">
        <v>1</v>
      </c>
      <c r="B47" s="39"/>
      <c r="C47" s="39"/>
      <c r="D47" s="26" t="s">
        <v>13</v>
      </c>
      <c r="E47" s="27">
        <f>SUM(E48:E53)</f>
        <v>57936428.439999998</v>
      </c>
      <c r="F47" s="27">
        <f>SUM(F48:F53)</f>
        <v>2891870.7199999997</v>
      </c>
      <c r="G47" s="27">
        <f t="shared" ref="G47:H47" si="12">SUM(G48:G53)</f>
        <v>46626787.390000001</v>
      </c>
      <c r="H47" s="27">
        <f t="shared" si="12"/>
        <v>8417770.3300000001</v>
      </c>
      <c r="I47" s="12"/>
    </row>
    <row r="48" spans="1:10" s="3" customFormat="1" ht="24" customHeight="1" x14ac:dyDescent="0.25">
      <c r="A48" s="39"/>
      <c r="B48" s="39"/>
      <c r="C48" s="39"/>
      <c r="D48" s="7">
        <v>2019</v>
      </c>
      <c r="E48" s="28">
        <f>F48+G48+H48</f>
        <v>4595095</v>
      </c>
      <c r="F48" s="28">
        <f t="shared" ref="F48:H49" si="13">F38+F45</f>
        <v>1490556.49</v>
      </c>
      <c r="G48" s="28">
        <f t="shared" si="13"/>
        <v>1997892.74</v>
      </c>
      <c r="H48" s="28">
        <f t="shared" si="13"/>
        <v>1106645.77</v>
      </c>
      <c r="I48" s="12"/>
    </row>
    <row r="49" spans="1:10" s="3" customFormat="1" ht="24" customHeight="1" x14ac:dyDescent="0.25">
      <c r="A49" s="39"/>
      <c r="B49" s="39"/>
      <c r="C49" s="39"/>
      <c r="D49" s="7">
        <v>2020</v>
      </c>
      <c r="E49" s="28">
        <f>F49+G49+H49</f>
        <v>15484733.440000001</v>
      </c>
      <c r="F49" s="28">
        <f t="shared" si="13"/>
        <v>1401314.23</v>
      </c>
      <c r="G49" s="28">
        <f t="shared" si="13"/>
        <v>10862594.65</v>
      </c>
      <c r="H49" s="28">
        <f t="shared" si="13"/>
        <v>3220824.56</v>
      </c>
      <c r="I49" s="12"/>
    </row>
    <row r="50" spans="1:10" s="3" customFormat="1" ht="24" customHeight="1" x14ac:dyDescent="0.25">
      <c r="A50" s="39"/>
      <c r="B50" s="39"/>
      <c r="C50" s="39"/>
      <c r="D50" s="7">
        <v>2021</v>
      </c>
      <c r="E50" s="28">
        <f t="shared" ref="E50:E53" si="14">F50+G50+H50</f>
        <v>0</v>
      </c>
      <c r="F50" s="28">
        <f>F40</f>
        <v>0</v>
      </c>
      <c r="G50" s="28">
        <f t="shared" ref="G50:H50" si="15">G40</f>
        <v>0</v>
      </c>
      <c r="H50" s="28">
        <f t="shared" si="15"/>
        <v>0</v>
      </c>
      <c r="I50" s="28">
        <f t="shared" ref="I50" si="16">I23</f>
        <v>0</v>
      </c>
    </row>
    <row r="51" spans="1:10" s="3" customFormat="1" ht="24" customHeight="1" x14ac:dyDescent="0.25">
      <c r="A51" s="39"/>
      <c r="B51" s="39"/>
      <c r="C51" s="39"/>
      <c r="D51" s="7">
        <v>2022</v>
      </c>
      <c r="E51" s="28">
        <f t="shared" si="14"/>
        <v>24370600</v>
      </c>
      <c r="F51" s="28">
        <f t="shared" ref="F51:G51" si="17">F41</f>
        <v>0</v>
      </c>
      <c r="G51" s="28">
        <f t="shared" si="17"/>
        <v>21933500</v>
      </c>
      <c r="H51" s="28">
        <f>H41</f>
        <v>2437100</v>
      </c>
      <c r="I51" s="12"/>
    </row>
    <row r="52" spans="1:10" s="3" customFormat="1" ht="24" customHeight="1" x14ac:dyDescent="0.25">
      <c r="A52" s="39"/>
      <c r="B52" s="39"/>
      <c r="C52" s="39"/>
      <c r="D52" s="7">
        <v>2023</v>
      </c>
      <c r="E52" s="28">
        <f t="shared" si="14"/>
        <v>13486000</v>
      </c>
      <c r="F52" s="28">
        <f t="shared" ref="F52:H52" si="18">F42</f>
        <v>0</v>
      </c>
      <c r="G52" s="28">
        <f t="shared" si="18"/>
        <v>11832800</v>
      </c>
      <c r="H52" s="28">
        <f t="shared" si="18"/>
        <v>1653200</v>
      </c>
      <c r="I52" s="12"/>
    </row>
    <row r="53" spans="1:10" s="3" customFormat="1" ht="24" customHeight="1" x14ac:dyDescent="0.25">
      <c r="A53" s="39"/>
      <c r="B53" s="39"/>
      <c r="C53" s="39"/>
      <c r="D53" s="7">
        <v>2024</v>
      </c>
      <c r="E53" s="28">
        <f t="shared" si="14"/>
        <v>0</v>
      </c>
      <c r="F53" s="28">
        <f t="shared" ref="F53:H53" si="19">F43</f>
        <v>0</v>
      </c>
      <c r="G53" s="28">
        <f t="shared" si="19"/>
        <v>0</v>
      </c>
      <c r="H53" s="28">
        <f t="shared" si="19"/>
        <v>0</v>
      </c>
      <c r="I53" s="12" t="s">
        <v>31</v>
      </c>
      <c r="J53" s="21" t="s">
        <v>10</v>
      </c>
    </row>
    <row r="54" spans="1:10" s="3" customFormat="1" ht="30" customHeight="1" x14ac:dyDescent="0.25">
      <c r="A54" s="22"/>
      <c r="B54" s="22"/>
      <c r="C54" s="22"/>
      <c r="D54" s="23"/>
      <c r="E54" s="23"/>
      <c r="F54" s="24"/>
      <c r="G54" s="24"/>
      <c r="H54" s="24"/>
      <c r="I54" s="17"/>
      <c r="J54" s="21"/>
    </row>
    <row r="55" spans="1:10" ht="30" customHeight="1" x14ac:dyDescent="0.35">
      <c r="A55" s="41" t="s">
        <v>18</v>
      </c>
      <c r="B55" s="42"/>
      <c r="C55" s="43"/>
      <c r="D55" s="2"/>
      <c r="E55" s="2"/>
      <c r="F55" s="65" t="s">
        <v>19</v>
      </c>
      <c r="G55" s="66"/>
      <c r="H55" s="66"/>
      <c r="I55" s="66"/>
      <c r="J55" s="4"/>
    </row>
    <row r="56" spans="1:10" ht="18.75" x14ac:dyDescent="0.3">
      <c r="A56" s="29"/>
      <c r="B56" s="29"/>
      <c r="C56" s="29"/>
      <c r="F56" s="29"/>
      <c r="G56" s="29"/>
    </row>
  </sheetData>
  <mergeCells count="25">
    <mergeCell ref="H4:I4"/>
    <mergeCell ref="A55:C55"/>
    <mergeCell ref="A14:I14"/>
    <mergeCell ref="A15:I15"/>
    <mergeCell ref="G9:I9"/>
    <mergeCell ref="F11:I11"/>
    <mergeCell ref="F12:I12"/>
    <mergeCell ref="C20:C26"/>
    <mergeCell ref="A30:C36"/>
    <mergeCell ref="G5:H5"/>
    <mergeCell ref="D10:I10"/>
    <mergeCell ref="C27:C29"/>
    <mergeCell ref="A16:I16"/>
    <mergeCell ref="F55:I55"/>
    <mergeCell ref="D6:H6"/>
    <mergeCell ref="F7:H7"/>
    <mergeCell ref="A56:C56"/>
    <mergeCell ref="F56:G56"/>
    <mergeCell ref="B19:H19"/>
    <mergeCell ref="A20:A29"/>
    <mergeCell ref="B20:B26"/>
    <mergeCell ref="B27:B29"/>
    <mergeCell ref="A37:C43"/>
    <mergeCell ref="A44:C46"/>
    <mergeCell ref="A47:C53"/>
  </mergeCells>
  <pageMargins left="0.28000000000000003" right="0.11811023622047245" top="0.39" bottom="0.22" header="0.33" footer="0.28999999999999998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Тимофеева Юлия Аркадьевна</cp:lastModifiedBy>
  <cp:lastPrinted>2021-03-30T07:08:55Z</cp:lastPrinted>
  <dcterms:created xsi:type="dcterms:W3CDTF">2019-08-27T06:02:36Z</dcterms:created>
  <dcterms:modified xsi:type="dcterms:W3CDTF">2021-04-12T02:40:23Z</dcterms:modified>
</cp:coreProperties>
</file>