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65"/>
  </bookViews>
  <sheets>
    <sheet name="Лист1" sheetId="1" r:id="rId1"/>
    <sheet name="Лист2" sheetId="2" r:id="rId2"/>
  </sheets>
  <definedNames>
    <definedName name="_xlnm.Print_Titles" localSheetId="0">Лист1!$3:$9</definedName>
    <definedName name="_xlnm.Print_Area" localSheetId="0">Лист1!$A$1:$K$29</definedName>
  </definedNames>
  <calcPr calcId="162913"/>
</workbook>
</file>

<file path=xl/calcChain.xml><?xml version="1.0" encoding="utf-8"?>
<calcChain xmlns="http://schemas.openxmlformats.org/spreadsheetml/2006/main">
  <c r="J25" i="1" l="1"/>
  <c r="K25" i="1"/>
  <c r="E25" i="1"/>
  <c r="F25" i="1"/>
  <c r="G25" i="1"/>
  <c r="H25" i="1"/>
  <c r="I16" i="1" l="1"/>
  <c r="D25" i="1"/>
  <c r="I25" i="1"/>
  <c r="F26" i="1"/>
  <c r="G26" i="1"/>
  <c r="D26" i="1" s="1"/>
  <c r="H26" i="1"/>
  <c r="I26" i="1"/>
  <c r="J26" i="1"/>
  <c r="K26" i="1"/>
  <c r="E26" i="1"/>
  <c r="D27" i="1"/>
  <c r="I17" i="1"/>
  <c r="I11" i="1" l="1"/>
  <c r="I10" i="1" s="1"/>
  <c r="J17" i="1" l="1"/>
  <c r="K17" i="1"/>
  <c r="I23" i="1"/>
  <c r="I20" i="1" s="1"/>
  <c r="J23" i="1"/>
  <c r="J20" i="1" s="1"/>
  <c r="K23" i="1"/>
  <c r="K20" i="1" s="1"/>
  <c r="J11" i="1" l="1"/>
  <c r="J10" i="1" s="1"/>
  <c r="D12" i="1"/>
  <c r="F10" i="1"/>
  <c r="E10" i="1"/>
  <c r="D24" i="1"/>
  <c r="D22" i="1"/>
  <c r="D21" i="1"/>
  <c r="D19" i="1"/>
  <c r="D18" i="1"/>
  <c r="D16" i="1"/>
  <c r="D15" i="1"/>
  <c r="D14" i="1"/>
  <c r="D13" i="1"/>
  <c r="K11" i="1"/>
  <c r="K10" i="1" s="1"/>
  <c r="H17" i="1"/>
  <c r="H11" i="1" s="1"/>
  <c r="F17" i="1" l="1"/>
  <c r="G17" i="1"/>
  <c r="G11" i="1" s="1"/>
  <c r="E17" i="1"/>
  <c r="D17" i="1" l="1"/>
  <c r="H23" i="1"/>
  <c r="G23" i="1"/>
  <c r="D23" i="1" s="1"/>
  <c r="D11" i="1" l="1"/>
  <c r="F11" i="1"/>
  <c r="E11" i="1" l="1"/>
  <c r="E20" i="1"/>
  <c r="H20" i="1" l="1"/>
  <c r="H10" i="1" s="1"/>
  <c r="G20" i="1" l="1"/>
  <c r="F20" i="1"/>
  <c r="G10" i="1" l="1"/>
  <c r="D10" i="1" s="1"/>
  <c r="D20" i="1"/>
</calcChain>
</file>

<file path=xl/sharedStrings.xml><?xml version="1.0" encoding="utf-8"?>
<sst xmlns="http://schemas.openxmlformats.org/spreadsheetml/2006/main" count="69" uniqueCount="39">
  <si>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</si>
  <si>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</si>
  <si>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</si>
  <si>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</si>
  <si>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</si>
  <si>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</si>
  <si>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</si>
  <si>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</si>
  <si>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</si>
  <si>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</si>
  <si>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</si>
  <si>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</si>
  <si>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</si>
  <si>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</si>
  <si>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</si>
  <si>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</si>
  <si>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</si>
  <si>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</si>
  <si>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</si>
  <si>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</si>
  <si>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</si>
  <si>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</si>
  <si>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</si>
  <si>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</si>
  <si>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</si>
  <si>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</si>
  <si>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</si>
  <si>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</si>
  <si>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</si>
  <si>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</si>
  <si>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</si>
  <si>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</si>
  <si>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Приложение 3                                                                             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2019-2025 годы»</t>
  </si>
  <si>
    <t>2025 год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</si>
  <si>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2019-2025 годы»</t>
  </si>
  <si>
    <t>Подпрограмма 1 «Социальная поддержка отдельных категорий граждан города Усолье- Сибирское» на 2019-2025 годы</t>
  </si>
  <si>
    <t>Подпрограмма 3 «Поддержка семей участников специальной военной операции» на 2023 год</t>
  </si>
  <si>
    <t xml:space="preserve">Основное мероприятие 3.2. Оказание адресной помощи семьям участников специальной военной операции 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</si>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</sst>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view="pageBreakPreview" topLeftCell="B22" zoomScaleSheetLayoutView="100" workbookViewId="0">
      <selection activeCell="I25" sqref="E25:K25"/>
    </sheetView>
  </sheetViews>
  <sheetFormatPr defaultColWidth="9.140625" defaultRowHeight="12.75" x14ac:dyDescent="0.2"/>
  <cols>
    <col min="1" max="1" width="47.42578125" style="1" customWidth="1"/>
    <col min="2" max="2" width="44.5703125" style="1" customWidth="1"/>
    <col min="3" max="3" width="15.85546875" style="1" customWidth="1"/>
    <col min="4" max="4" width="28.28515625" style="1" customWidth="1"/>
    <col min="5" max="5" width="23.28515625" style="1" customWidth="1"/>
    <col min="6" max="6" width="20.7109375" style="1" customWidth="1"/>
    <col min="7" max="7" width="22" style="1" customWidth="1"/>
    <col min="8" max="8" width="21.140625" style="1" customWidth="1"/>
    <col min="9" max="9" width="20.85546875" style="1" customWidth="1"/>
    <col min="10" max="11" width="27.42578125" style="1" customWidth="1"/>
    <col min="12" max="16384" width="9.140625" style="1"/>
  </cols>
  <sheetData>
    <row r="1" spans="1:11" ht="115.9" customHeight="1" x14ac:dyDescent="0.3">
      <c r="A1" s="5"/>
      <c r="B1" s="5"/>
      <c r="C1" s="5"/>
      <c r="D1" s="5"/>
      <c r="E1" s="5"/>
      <c r="F1" s="5"/>
      <c r="G1" s="5"/>
      <c r="H1" s="29"/>
      <c r="I1" s="29"/>
      <c r="J1" s="33" t="s">
        <v>32</v>
      </c>
      <c r="K1" s="33"/>
    </row>
    <row r="2" spans="1:11" ht="44.4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</row>
    <row r="3" spans="1:11" s="3" customFormat="1" ht="57" customHeight="1" x14ac:dyDescent="0.45">
      <c r="A3" s="39" t="s">
        <v>7</v>
      </c>
      <c r="B3" s="39" t="s">
        <v>15</v>
      </c>
      <c r="C3" s="39" t="s">
        <v>2</v>
      </c>
      <c r="D3" s="39" t="s">
        <v>3</v>
      </c>
      <c r="E3" s="34" t="s">
        <v>1</v>
      </c>
      <c r="F3" s="35"/>
      <c r="G3" s="35"/>
      <c r="H3" s="35"/>
      <c r="I3" s="35"/>
      <c r="J3" s="35"/>
      <c r="K3" s="35"/>
    </row>
    <row r="4" spans="1:11" ht="22.5" customHeight="1" x14ac:dyDescent="0.2">
      <c r="A4" s="39"/>
      <c r="B4" s="39"/>
      <c r="C4" s="39"/>
      <c r="D4" s="39"/>
      <c r="E4" s="30" t="s">
        <v>12</v>
      </c>
      <c r="F4" s="30" t="s">
        <v>6</v>
      </c>
      <c r="G4" s="40" t="s">
        <v>11</v>
      </c>
      <c r="H4" s="30" t="s">
        <v>10</v>
      </c>
      <c r="I4" s="30" t="s">
        <v>9</v>
      </c>
      <c r="J4" s="30" t="s">
        <v>8</v>
      </c>
      <c r="K4" s="30" t="s">
        <v>33</v>
      </c>
    </row>
    <row r="5" spans="1:11" ht="23.25" customHeight="1" x14ac:dyDescent="0.2">
      <c r="A5" s="39"/>
      <c r="B5" s="39"/>
      <c r="C5" s="39"/>
      <c r="D5" s="39"/>
      <c r="E5" s="31"/>
      <c r="F5" s="31"/>
      <c r="G5" s="41"/>
      <c r="H5" s="31"/>
      <c r="I5" s="31"/>
      <c r="J5" s="31"/>
      <c r="K5" s="31"/>
    </row>
    <row r="6" spans="1:11" ht="15.75" customHeight="1" x14ac:dyDescent="0.2">
      <c r="A6" s="39"/>
      <c r="B6" s="39"/>
      <c r="C6" s="39"/>
      <c r="D6" s="39"/>
      <c r="E6" s="31"/>
      <c r="F6" s="31"/>
      <c r="G6" s="41"/>
      <c r="H6" s="31"/>
      <c r="I6" s="31"/>
      <c r="J6" s="31"/>
      <c r="K6" s="31"/>
    </row>
    <row r="7" spans="1:11" ht="3" customHeight="1" x14ac:dyDescent="0.2">
      <c r="A7" s="39"/>
      <c r="B7" s="39"/>
      <c r="C7" s="39"/>
      <c r="D7" s="39"/>
      <c r="E7" s="31"/>
      <c r="F7" s="31"/>
      <c r="G7" s="41"/>
      <c r="H7" s="31"/>
      <c r="I7" s="31"/>
      <c r="J7" s="31"/>
      <c r="K7" s="31"/>
    </row>
    <row r="8" spans="1:11" ht="15.6" hidden="1" customHeight="1" x14ac:dyDescent="0.2">
      <c r="A8" s="39"/>
      <c r="B8" s="39"/>
      <c r="C8" s="39"/>
      <c r="D8" s="39"/>
      <c r="E8" s="32"/>
      <c r="F8" s="32"/>
      <c r="G8" s="42"/>
      <c r="H8" s="32"/>
      <c r="I8" s="32"/>
      <c r="J8" s="32"/>
      <c r="K8" s="32"/>
    </row>
    <row r="9" spans="1:11" ht="31.5" customHeight="1" x14ac:dyDescent="0.2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16">
        <v>7</v>
      </c>
      <c r="H9" s="6">
        <v>8</v>
      </c>
      <c r="I9" s="6">
        <v>9</v>
      </c>
      <c r="J9" s="6">
        <v>10</v>
      </c>
      <c r="K9" s="6">
        <v>10</v>
      </c>
    </row>
    <row r="10" spans="1:11" ht="121.15" customHeight="1" x14ac:dyDescent="0.2">
      <c r="A10" s="20" t="s">
        <v>34</v>
      </c>
      <c r="B10" s="20" t="s">
        <v>14</v>
      </c>
      <c r="C10" s="21" t="s">
        <v>4</v>
      </c>
      <c r="D10" s="25">
        <f>SUM(E10:K10)</f>
        <v>50598911.670000009</v>
      </c>
      <c r="E10" s="25">
        <f>SUM(E11+E20)</f>
        <v>6697706.0700000003</v>
      </c>
      <c r="F10" s="25">
        <f>SUM(F11+F20)</f>
        <v>6865217.3100000005</v>
      </c>
      <c r="G10" s="26">
        <f t="shared" ref="G10" si="0">SUM(G11+G20)</f>
        <v>6714290.9399999995</v>
      </c>
      <c r="H10" s="25">
        <f>SUM(H11+H20)</f>
        <v>8060728.3000000007</v>
      </c>
      <c r="I10" s="25">
        <f>SUM(I11+I20+I25)</f>
        <v>7885156.6500000004</v>
      </c>
      <c r="J10" s="25">
        <f>SUM(J11+J20)</f>
        <v>7187906.2000000002</v>
      </c>
      <c r="K10" s="25">
        <f>SUM(K11+K20)</f>
        <v>7187906.2000000002</v>
      </c>
    </row>
    <row r="11" spans="1:11" ht="94.9" customHeight="1" x14ac:dyDescent="0.2">
      <c r="A11" s="20" t="s">
        <v>35</v>
      </c>
      <c r="B11" s="20" t="s">
        <v>16</v>
      </c>
      <c r="C11" s="21" t="s">
        <v>4</v>
      </c>
      <c r="D11" s="25">
        <f>SUM(E11:K11)</f>
        <v>44665198.450000003</v>
      </c>
      <c r="E11" s="25">
        <f>SUM(E12:E16)</f>
        <v>5741095.8700000001</v>
      </c>
      <c r="F11" s="25">
        <f>SUM(F12:F16)</f>
        <v>6097117.3100000005</v>
      </c>
      <c r="G11" s="26">
        <f>SUM(G12:G17)</f>
        <v>5946190.9399999995</v>
      </c>
      <c r="H11" s="26">
        <f>SUM(H12:H17)</f>
        <v>7292628.3000000007</v>
      </c>
      <c r="I11" s="26">
        <f>SUM(I12:I17)</f>
        <v>6748553.6299999999</v>
      </c>
      <c r="J11" s="26">
        <f>SUM(J12:J17)</f>
        <v>6419806.2000000002</v>
      </c>
      <c r="K11" s="26">
        <f>SUM(K12:K17)</f>
        <v>6419806.2000000002</v>
      </c>
    </row>
    <row r="12" spans="1:11" ht="117.6" customHeight="1" x14ac:dyDescent="0.2">
      <c r="A12" s="6" t="s">
        <v>20</v>
      </c>
      <c r="B12" s="6" t="s">
        <v>16</v>
      </c>
      <c r="C12" s="23" t="s">
        <v>4</v>
      </c>
      <c r="D12" s="22">
        <f>SUM(E12:K12)</f>
        <v>32913872.75</v>
      </c>
      <c r="E12" s="22">
        <v>4291095.87</v>
      </c>
      <c r="F12" s="22">
        <v>4596183.9800000004</v>
      </c>
      <c r="G12" s="24">
        <v>4412649</v>
      </c>
      <c r="H12" s="22">
        <v>4969801.74</v>
      </c>
      <c r="I12" s="22">
        <v>5087769.76</v>
      </c>
      <c r="J12" s="22">
        <v>4778186.2</v>
      </c>
      <c r="K12" s="22">
        <v>4778186.2</v>
      </c>
    </row>
    <row r="13" spans="1:11" ht="100.15" customHeight="1" x14ac:dyDescent="0.2">
      <c r="A13" s="23" t="s">
        <v>21</v>
      </c>
      <c r="B13" s="23" t="s">
        <v>16</v>
      </c>
      <c r="C13" s="23" t="s">
        <v>4</v>
      </c>
      <c r="D13" s="27">
        <f t="shared" ref="D13:D23" si="1">SUM(E13:K13)</f>
        <v>8090959.1399999997</v>
      </c>
      <c r="E13" s="27">
        <v>1248000</v>
      </c>
      <c r="F13" s="27">
        <v>1171733.33</v>
      </c>
      <c r="G13" s="28">
        <v>1095741.94</v>
      </c>
      <c r="H13" s="27">
        <v>1096000</v>
      </c>
      <c r="I13" s="27">
        <v>1079483.8700000001</v>
      </c>
      <c r="J13" s="27">
        <v>1200000</v>
      </c>
      <c r="K13" s="27">
        <v>1200000</v>
      </c>
    </row>
    <row r="14" spans="1:11" ht="81.75" customHeight="1" x14ac:dyDescent="0.2">
      <c r="A14" s="23" t="s">
        <v>22</v>
      </c>
      <c r="B14" s="23" t="s">
        <v>16</v>
      </c>
      <c r="C14" s="23" t="s">
        <v>4</v>
      </c>
      <c r="D14" s="27">
        <f t="shared" si="1"/>
        <v>16440</v>
      </c>
      <c r="E14" s="27">
        <v>0</v>
      </c>
      <c r="F14" s="27">
        <v>0</v>
      </c>
      <c r="G14" s="28">
        <v>0</v>
      </c>
      <c r="H14" s="27">
        <v>3800</v>
      </c>
      <c r="I14" s="27">
        <v>5000</v>
      </c>
      <c r="J14" s="27">
        <v>3820</v>
      </c>
      <c r="K14" s="27">
        <v>3820</v>
      </c>
    </row>
    <row r="15" spans="1:11" ht="91.9" customHeight="1" x14ac:dyDescent="0.2">
      <c r="A15" s="23" t="s">
        <v>27</v>
      </c>
      <c r="B15" s="23" t="s">
        <v>16</v>
      </c>
      <c r="C15" s="23" t="s">
        <v>4</v>
      </c>
      <c r="D15" s="27">
        <f t="shared" si="1"/>
        <v>164000</v>
      </c>
      <c r="E15" s="27">
        <v>20000</v>
      </c>
      <c r="F15" s="27">
        <v>24000</v>
      </c>
      <c r="G15" s="28">
        <v>24000</v>
      </c>
      <c r="H15" s="27">
        <v>24000</v>
      </c>
      <c r="I15" s="27">
        <v>24000</v>
      </c>
      <c r="J15" s="27">
        <v>24000</v>
      </c>
      <c r="K15" s="27">
        <v>24000</v>
      </c>
    </row>
    <row r="16" spans="1:11" ht="95.25" customHeight="1" x14ac:dyDescent="0.2">
      <c r="A16" s="7" t="s">
        <v>29</v>
      </c>
      <c r="B16" s="7" t="s">
        <v>17</v>
      </c>
      <c r="C16" s="7" t="s">
        <v>4</v>
      </c>
      <c r="D16" s="8">
        <f t="shared" si="1"/>
        <v>2715700</v>
      </c>
      <c r="E16" s="8">
        <v>182000</v>
      </c>
      <c r="F16" s="8">
        <v>305200</v>
      </c>
      <c r="G16" s="17">
        <v>413800</v>
      </c>
      <c r="H16" s="8">
        <v>434800</v>
      </c>
      <c r="I16" s="8">
        <f>413800+138500</f>
        <v>552300</v>
      </c>
      <c r="J16" s="8">
        <v>413800</v>
      </c>
      <c r="K16" s="8">
        <v>413800</v>
      </c>
    </row>
    <row r="17" spans="1:11" ht="105" customHeight="1" x14ac:dyDescent="0.2">
      <c r="A17" s="7" t="s">
        <v>28</v>
      </c>
      <c r="B17" s="7" t="s">
        <v>17</v>
      </c>
      <c r="C17" s="7" t="s">
        <v>4</v>
      </c>
      <c r="D17" s="8">
        <f t="shared" si="1"/>
        <v>764226.56000000006</v>
      </c>
      <c r="E17" s="8">
        <f>E18+E19</f>
        <v>0</v>
      </c>
      <c r="F17" s="8">
        <f t="shared" ref="F17:J17" si="2">F18+F19</f>
        <v>0</v>
      </c>
      <c r="G17" s="8">
        <f t="shared" si="2"/>
        <v>0</v>
      </c>
      <c r="H17" s="8">
        <f>H18+H19</f>
        <v>764226.56000000006</v>
      </c>
      <c r="I17" s="8">
        <f>I18+I19</f>
        <v>0</v>
      </c>
      <c r="J17" s="8">
        <f t="shared" si="2"/>
        <v>0</v>
      </c>
      <c r="K17" s="8">
        <f t="shared" ref="K17" si="3">K18+K19</f>
        <v>0</v>
      </c>
    </row>
    <row r="18" spans="1:11" ht="232.5" customHeight="1" x14ac:dyDescent="0.2">
      <c r="A18" s="7" t="s">
        <v>30</v>
      </c>
      <c r="B18" s="7" t="s">
        <v>17</v>
      </c>
      <c r="C18" s="7" t="s">
        <v>4</v>
      </c>
      <c r="D18" s="8">
        <f t="shared" si="1"/>
        <v>453840</v>
      </c>
      <c r="E18" s="8">
        <v>0</v>
      </c>
      <c r="F18" s="8">
        <v>0</v>
      </c>
      <c r="G18" s="17">
        <v>0</v>
      </c>
      <c r="H18" s="8">
        <v>453840</v>
      </c>
      <c r="I18" s="8">
        <v>0</v>
      </c>
      <c r="J18" s="8">
        <v>0</v>
      </c>
      <c r="K18" s="8">
        <v>0</v>
      </c>
    </row>
    <row r="19" spans="1:11" ht="71.25" customHeight="1" x14ac:dyDescent="0.2">
      <c r="A19" s="7" t="s">
        <v>31</v>
      </c>
      <c r="B19" s="7" t="s">
        <v>17</v>
      </c>
      <c r="C19" s="7" t="s">
        <v>4</v>
      </c>
      <c r="D19" s="8">
        <f t="shared" si="1"/>
        <v>310386.56</v>
      </c>
      <c r="E19" s="8">
        <v>0</v>
      </c>
      <c r="F19" s="8">
        <v>0</v>
      </c>
      <c r="G19" s="17">
        <v>0</v>
      </c>
      <c r="H19" s="8">
        <v>310386.56</v>
      </c>
      <c r="I19" s="8">
        <v>0</v>
      </c>
      <c r="J19" s="8">
        <v>0</v>
      </c>
      <c r="K19" s="8">
        <v>0</v>
      </c>
    </row>
    <row r="20" spans="1:11" ht="106.5" customHeight="1" x14ac:dyDescent="0.2">
      <c r="A20" s="19" t="s">
        <v>13</v>
      </c>
      <c r="B20" s="19" t="s">
        <v>18</v>
      </c>
      <c r="C20" s="19" t="s">
        <v>4</v>
      </c>
      <c r="D20" s="18">
        <f t="shared" si="1"/>
        <v>5565210.2000000002</v>
      </c>
      <c r="E20" s="18">
        <f>SUM(E21+E22+E23)</f>
        <v>956610.2</v>
      </c>
      <c r="F20" s="18">
        <f t="shared" ref="F20:J20" si="4">SUM(F21+F22+F23)</f>
        <v>768100</v>
      </c>
      <c r="G20" s="18">
        <f t="shared" si="4"/>
        <v>768100</v>
      </c>
      <c r="H20" s="18">
        <f>SUM(H21+H22+H23)</f>
        <v>768100</v>
      </c>
      <c r="I20" s="18">
        <f t="shared" si="4"/>
        <v>768100</v>
      </c>
      <c r="J20" s="18">
        <f t="shared" si="4"/>
        <v>768100</v>
      </c>
      <c r="K20" s="18">
        <f t="shared" ref="K20" si="5">SUM(K21+K22+K23)</f>
        <v>768100</v>
      </c>
    </row>
    <row r="21" spans="1:11" s="2" customFormat="1" ht="119.1" customHeight="1" x14ac:dyDescent="0.25">
      <c r="A21" s="9" t="s">
        <v>23</v>
      </c>
      <c r="B21" s="9" t="s">
        <v>18</v>
      </c>
      <c r="C21" s="9" t="s">
        <v>5</v>
      </c>
      <c r="D21" s="10">
        <f t="shared" si="1"/>
        <v>3108000</v>
      </c>
      <c r="E21" s="10">
        <v>444000</v>
      </c>
      <c r="F21" s="10">
        <v>444000</v>
      </c>
      <c r="G21" s="10">
        <v>444000</v>
      </c>
      <c r="H21" s="10">
        <v>444000</v>
      </c>
      <c r="I21" s="10">
        <v>444000</v>
      </c>
      <c r="J21" s="10">
        <v>444000</v>
      </c>
      <c r="K21" s="10">
        <v>444000</v>
      </c>
    </row>
    <row r="22" spans="1:11" ht="165" customHeight="1" x14ac:dyDescent="0.2">
      <c r="A22" s="11" t="s">
        <v>24</v>
      </c>
      <c r="B22" s="11" t="s">
        <v>18</v>
      </c>
      <c r="C22" s="12" t="s">
        <v>5</v>
      </c>
      <c r="D22" s="10">
        <f t="shared" si="1"/>
        <v>2268700</v>
      </c>
      <c r="E22" s="13">
        <v>324100</v>
      </c>
      <c r="F22" s="10">
        <v>324100</v>
      </c>
      <c r="G22" s="10">
        <v>324100</v>
      </c>
      <c r="H22" s="10">
        <v>324100</v>
      </c>
      <c r="I22" s="10">
        <v>324100</v>
      </c>
      <c r="J22" s="10">
        <v>324100</v>
      </c>
      <c r="K22" s="10">
        <v>324100</v>
      </c>
    </row>
    <row r="23" spans="1:11" ht="95.1" customHeight="1" x14ac:dyDescent="0.2">
      <c r="A23" s="9" t="s">
        <v>25</v>
      </c>
      <c r="B23" s="9" t="s">
        <v>18</v>
      </c>
      <c r="C23" s="9" t="s">
        <v>4</v>
      </c>
      <c r="D23" s="10">
        <f t="shared" si="1"/>
        <v>188510.2</v>
      </c>
      <c r="E23" s="10">
        <v>188510.2</v>
      </c>
      <c r="F23" s="10">
        <v>0</v>
      </c>
      <c r="G23" s="10">
        <f>G24</f>
        <v>0</v>
      </c>
      <c r="H23" s="10">
        <f>H24</f>
        <v>0</v>
      </c>
      <c r="I23" s="10">
        <f>I24</f>
        <v>0</v>
      </c>
      <c r="J23" s="10">
        <f>J24</f>
        <v>0</v>
      </c>
      <c r="K23" s="10">
        <f>K24</f>
        <v>0</v>
      </c>
    </row>
    <row r="24" spans="1:11" ht="95.1" customHeight="1" x14ac:dyDescent="0.2">
      <c r="A24" s="9" t="s">
        <v>26</v>
      </c>
      <c r="B24" s="9" t="s">
        <v>18</v>
      </c>
      <c r="C24" s="9" t="s">
        <v>4</v>
      </c>
      <c r="D24" s="10">
        <f>SUM(E24:K24)</f>
        <v>188510.2</v>
      </c>
      <c r="E24" s="10">
        <v>188510.2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95.1" customHeight="1" x14ac:dyDescent="0.2">
      <c r="A25" s="20" t="s">
        <v>36</v>
      </c>
      <c r="B25" s="9" t="s">
        <v>17</v>
      </c>
      <c r="C25" s="9" t="s">
        <v>4</v>
      </c>
      <c r="D25" s="10">
        <f>SUM(E25:K25)</f>
        <v>368503.02</v>
      </c>
      <c r="E25" s="10">
        <f t="shared" ref="E25:K25" si="6">E26</f>
        <v>0</v>
      </c>
      <c r="F25" s="10">
        <f t="shared" si="6"/>
        <v>0</v>
      </c>
      <c r="G25" s="10">
        <f t="shared" si="6"/>
        <v>0</v>
      </c>
      <c r="H25" s="10">
        <f t="shared" si="6"/>
        <v>0</v>
      </c>
      <c r="I25" s="10">
        <f t="shared" ref="I25" si="7">I26</f>
        <v>368503.02</v>
      </c>
      <c r="J25" s="10">
        <f t="shared" si="6"/>
        <v>0</v>
      </c>
      <c r="K25" s="10">
        <f t="shared" si="6"/>
        <v>0</v>
      </c>
    </row>
    <row r="26" spans="1:11" ht="95.1" customHeight="1" x14ac:dyDescent="0.2">
      <c r="A26" s="9" t="s">
        <v>37</v>
      </c>
      <c r="B26" s="9" t="s">
        <v>17</v>
      </c>
      <c r="C26" s="9" t="s">
        <v>4</v>
      </c>
      <c r="D26" s="10">
        <f t="shared" ref="D26:D27" si="8">SUM(E26:K26)</f>
        <v>368503.02</v>
      </c>
      <c r="E26" s="10">
        <f>E27</f>
        <v>0</v>
      </c>
      <c r="F26" s="10">
        <f t="shared" ref="F26:K26" si="9">F27</f>
        <v>0</v>
      </c>
      <c r="G26" s="10">
        <f t="shared" si="9"/>
        <v>0</v>
      </c>
      <c r="H26" s="10">
        <f t="shared" si="9"/>
        <v>0</v>
      </c>
      <c r="I26" s="10">
        <f t="shared" si="9"/>
        <v>368503.02</v>
      </c>
      <c r="J26" s="10">
        <f t="shared" si="9"/>
        <v>0</v>
      </c>
      <c r="K26" s="10">
        <f t="shared" si="9"/>
        <v>0</v>
      </c>
    </row>
    <row r="27" spans="1:11" ht="213.75" customHeight="1" x14ac:dyDescent="0.2">
      <c r="A27" s="9" t="s">
        <v>38</v>
      </c>
      <c r="B27" s="9" t="s">
        <v>17</v>
      </c>
      <c r="C27" s="9" t="s">
        <v>4</v>
      </c>
      <c r="D27" s="10">
        <f t="shared" si="8"/>
        <v>368503.02</v>
      </c>
      <c r="E27" s="10">
        <v>0</v>
      </c>
      <c r="F27" s="10">
        <v>0</v>
      </c>
      <c r="G27" s="10">
        <v>0</v>
      </c>
      <c r="H27" s="10">
        <v>0</v>
      </c>
      <c r="I27" s="10">
        <v>368503.02</v>
      </c>
      <c r="J27" s="10">
        <v>0</v>
      </c>
      <c r="K27" s="10">
        <v>0</v>
      </c>
    </row>
    <row r="28" spans="1:11" ht="50.1" customHeight="1" x14ac:dyDescent="0.3">
      <c r="A28" s="5"/>
      <c r="B28" s="5"/>
      <c r="C28" s="5"/>
      <c r="D28" s="5"/>
      <c r="E28" s="14"/>
      <c r="F28" s="15"/>
      <c r="G28" s="5"/>
      <c r="H28" s="5"/>
      <c r="I28" s="5"/>
      <c r="J28" s="5"/>
      <c r="K28" s="5"/>
    </row>
    <row r="29" spans="1:11" ht="20.25" x14ac:dyDescent="0.3">
      <c r="A29" s="36" t="s">
        <v>19</v>
      </c>
      <c r="B29" s="37"/>
      <c r="C29" s="37"/>
      <c r="D29" s="37"/>
      <c r="E29" s="37"/>
      <c r="F29" s="37"/>
      <c r="G29" s="37"/>
      <c r="H29" s="37"/>
      <c r="I29" s="37"/>
      <c r="J29" s="37"/>
    </row>
    <row r="30" spans="1:11" s="4" customFormat="1" ht="64.5" customHeight="1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18.7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18.7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ht="18.7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18.7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18.7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18.7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18.7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18.7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ht="18.7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ht="18.7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18.7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ht="18.7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8.7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ht="18.7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ht="18.7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ht="18.7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ht="18.7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ht="18.7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ht="18.7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ht="18.7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ht="18.7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ht="18.7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ht="18.7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ht="18.7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ht="18.7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ht="18.7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ht="18.7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</sheetData>
  <mergeCells count="15">
    <mergeCell ref="K4:K8"/>
    <mergeCell ref="J1:K1"/>
    <mergeCell ref="E3:K3"/>
    <mergeCell ref="A29:J29"/>
    <mergeCell ref="A2:J2"/>
    <mergeCell ref="B3:B8"/>
    <mergeCell ref="C3:C8"/>
    <mergeCell ref="D3:D8"/>
    <mergeCell ref="E4:E8"/>
    <mergeCell ref="F4:F8"/>
    <mergeCell ref="G4:G8"/>
    <mergeCell ref="A3:A8"/>
    <mergeCell ref="H4:H8"/>
    <mergeCell ref="I4:I8"/>
    <mergeCell ref="J4:J8"/>
  </mergeCells>
  <pageMargins left="0" right="0" top="0" bottom="0" header="0.31496062992125984" footer="0"/>
  <pageSetup paperSize="9" scale="45" fitToWidth="0" fitToHeight="0" orientation="landscape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2023-11-15T09:53:12Z</dcterms:modified>
</cp:coreProperties>
</file>