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. №1865-па от 15.09.2021\"/>
    </mc:Choice>
  </mc:AlternateContent>
  <bookViews>
    <workbookView xWindow="0" yWindow="0" windowWidth="28800" windowHeight="1128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2" l="1"/>
  <c r="G57" i="2"/>
  <c r="F64" i="2"/>
  <c r="G64" i="2"/>
  <c r="H64" i="2"/>
  <c r="H61" i="2"/>
  <c r="F61" i="2"/>
  <c r="H57" i="2"/>
  <c r="F57" i="2"/>
  <c r="H60" i="2"/>
  <c r="G60" i="2"/>
  <c r="F60" i="2"/>
  <c r="E60" i="2"/>
  <c r="H59" i="2"/>
  <c r="G59" i="2"/>
  <c r="F59" i="2"/>
  <c r="E59" i="2"/>
  <c r="H58" i="2"/>
  <c r="F58" i="2"/>
  <c r="H56" i="2"/>
  <c r="G56" i="2"/>
  <c r="F56" i="2"/>
  <c r="E56" i="2"/>
  <c r="H55" i="2"/>
  <c r="F55" i="2"/>
  <c r="E55" i="2"/>
  <c r="H54" i="2"/>
  <c r="F54" i="2"/>
  <c r="G63" i="2"/>
  <c r="G65" i="2"/>
  <c r="G66" i="2"/>
  <c r="G67" i="2"/>
  <c r="G62" i="2"/>
  <c r="G47" i="2"/>
  <c r="E53" i="2" l="1"/>
  <c r="E52" i="2"/>
  <c r="E51" i="2"/>
  <c r="E50" i="2"/>
  <c r="E49" i="2"/>
  <c r="E48" i="2"/>
  <c r="H47" i="2"/>
  <c r="F47" i="2"/>
  <c r="E47" i="2" s="1"/>
  <c r="H27" i="2" l="1"/>
  <c r="H10" i="2"/>
  <c r="H30" i="2" l="1"/>
  <c r="G30" i="2"/>
  <c r="G58" i="2" s="1"/>
  <c r="E58" i="2" s="1"/>
  <c r="F30" i="2"/>
  <c r="H17" i="2"/>
  <c r="G17" i="2"/>
  <c r="F17" i="2"/>
  <c r="E20" i="2"/>
  <c r="E17" i="2" s="1"/>
  <c r="E30" i="2" l="1"/>
  <c r="H29" i="2" l="1"/>
  <c r="G29" i="2"/>
  <c r="F29" i="2"/>
  <c r="H28" i="2"/>
  <c r="G28" i="2"/>
  <c r="F28" i="2"/>
  <c r="G27" i="2"/>
  <c r="F27" i="2"/>
  <c r="H26" i="2"/>
  <c r="G26" i="2"/>
  <c r="F26" i="2"/>
  <c r="H25" i="2"/>
  <c r="G25" i="2"/>
  <c r="F25" i="2"/>
  <c r="E16" i="2"/>
  <c r="E15" i="2"/>
  <c r="E14" i="2"/>
  <c r="E13" i="2"/>
  <c r="E12" i="2"/>
  <c r="E11" i="2"/>
  <c r="G10" i="2"/>
  <c r="F10" i="2"/>
  <c r="E57" i="2" l="1"/>
  <c r="E64" i="2" s="1"/>
  <c r="G54" i="2"/>
  <c r="E10" i="2"/>
  <c r="G24" i="2"/>
  <c r="E26" i="2"/>
  <c r="H24" i="2"/>
  <c r="E28" i="2"/>
  <c r="E25" i="2"/>
  <c r="F24" i="2"/>
  <c r="E27" i="2"/>
  <c r="E29" i="2"/>
  <c r="G33" i="2"/>
  <c r="E54" i="2" l="1"/>
  <c r="E61" i="2" s="1"/>
  <c r="G61" i="2"/>
  <c r="E24" i="2"/>
  <c r="F62" i="2"/>
  <c r="H62" i="2"/>
  <c r="F63" i="2"/>
  <c r="H63" i="2"/>
  <c r="F71" i="2"/>
  <c r="G68" i="2"/>
  <c r="H71" i="2"/>
  <c r="F65" i="2"/>
  <c r="H65" i="2"/>
  <c r="F66" i="2"/>
  <c r="H66" i="2"/>
  <c r="F67" i="2"/>
  <c r="H67" i="2"/>
  <c r="H40" i="2"/>
  <c r="F40" i="2"/>
  <c r="F33" i="2"/>
  <c r="E46" i="2"/>
  <c r="E45" i="2"/>
  <c r="E44" i="2"/>
  <c r="E43" i="2"/>
  <c r="E42" i="2"/>
  <c r="E41" i="2"/>
  <c r="E62" i="2" l="1"/>
  <c r="E40" i="2"/>
  <c r="E74" i="2"/>
  <c r="E73" i="2"/>
  <c r="E72" i="2"/>
  <c r="E70" i="2"/>
  <c r="E69" i="2"/>
  <c r="H68" i="2"/>
  <c r="F68" i="2"/>
  <c r="E67" i="2"/>
  <c r="E66" i="2"/>
  <c r="E65" i="2"/>
  <c r="E71" i="2"/>
  <c r="E63" i="2"/>
  <c r="E34" i="2"/>
  <c r="E39" i="2"/>
  <c r="E38" i="2"/>
  <c r="E37" i="2"/>
  <c r="E36" i="2"/>
  <c r="E35" i="2"/>
  <c r="E68" i="2" l="1"/>
  <c r="H33" i="2"/>
  <c r="E33" i="2" l="1"/>
</calcChain>
</file>

<file path=xl/sharedStrings.xml><?xml version="1.0" encoding="utf-8"?>
<sst xmlns="http://schemas.openxmlformats.org/spreadsheetml/2006/main" count="42" uniqueCount="30">
  <si>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</si>
  <si>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</si>
  <si>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</si>
  <si>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</si>
  <si>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</si>
  <si>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</si>
  <si>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</si>
  <si>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</si>
  <si>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</si>
  <si>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</si>
  <si>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</si>
  <si>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</si>
  <si>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</si>
  <si>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</si>
  <si>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</si>
  <si>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«Молодежная политика» на 2019-2024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</si>
  <si>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"Молодежная политика" на 2019-2024 годы 
(наименование муниципальной программы (далее – муниципальная программа))
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</si>
  <si>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</si>
  <si>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1.2</t>
  </si>
  <si>
    <t>Государственная программа Иркутской области "Молодежная политика" на 2019-2024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</si>
  <si>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жильем молодых семей» на 2021-2024 годы</t>
  </si>
  <si>
    <t>Подпрограмма 4 "Обеспечение жильем молодых семей" на 2021-2024 годы</t>
  </si>
  <si>
    <t>Основное мероприятие "Оказание поддержки муниципальным образованиям Иркутской области в реализации программ по работе с детьми  и молодежью" Подпрограммы "Качественное  развитие потенциала и воспитание молодежи" на 2019 - 2024 годы</t>
  </si>
  <si>
    <t>Государственная программа Иркутской области "Доступное жилье" на 2019-2024 годы</t>
  </si>
  <si>
    <t>Основное мероприятие 1.4 «Создание благоприятных условий для всестороннего развития молодежи» Подпрограммы 1 «Молодежь города Усолье-Сибирское" на 2019-2024 годы</t>
  </si>
  <si>
    <t>Подпрограмма 1 "Молодежь города Усолье-Сибирское" на 2019-2024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</si>
  <si>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жильем молодых семей» на 2021-2024 годы </t>
  </si>
  <si>
    <t>1.3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</si>
  <si>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ребенка" Подпрограммы 4 «Обеспечение жильем молодых семей» на 2021-2024 годы </t>
  </si>
  <si>
    <t>Приложение № 3  к постановлению администрации города Усолье-Сибирское от 15.09.2021 г. №1865-па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</si>
</sst>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4" fillId="0" borderId="0" xfId="0" applyFont="1" applyAlignment="1">
      <alignment horizontal="left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8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view="pageBreakPreview" zoomScaleNormal="100" zoomScaleSheetLayoutView="100" workbookViewId="0">
      <selection activeCell="G6" sqref="G6:G7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42578125" customWidth="1"/>
    <col min="258" max="258" width="5.85546875" customWidth="1"/>
    <col min="259" max="259" width="20" customWidth="1"/>
    <col min="260" max="260" width="22.140625" customWidth="1"/>
    <col min="261" max="261" width="14.85546875" customWidth="1"/>
    <col min="262" max="262" width="15.140625" customWidth="1"/>
    <col min="263" max="263" width="13.42578125" customWidth="1"/>
    <col min="264" max="264" width="14.42578125" customWidth="1"/>
    <col min="514" max="514" width="5.85546875" customWidth="1"/>
    <col min="515" max="515" width="20" customWidth="1"/>
    <col min="516" max="516" width="22.140625" customWidth="1"/>
    <col min="517" max="517" width="14.85546875" customWidth="1"/>
    <col min="518" max="518" width="15.140625" customWidth="1"/>
    <col min="519" max="519" width="13.42578125" customWidth="1"/>
    <col min="520" max="520" width="14.42578125" customWidth="1"/>
    <col min="770" max="770" width="5.85546875" customWidth="1"/>
    <col min="771" max="771" width="20" customWidth="1"/>
    <col min="772" max="772" width="22.140625" customWidth="1"/>
    <col min="773" max="773" width="14.85546875" customWidth="1"/>
    <col min="774" max="774" width="15.140625" customWidth="1"/>
    <col min="775" max="775" width="13.42578125" customWidth="1"/>
    <col min="776" max="776" width="14.42578125" customWidth="1"/>
    <col min="1026" max="1026" width="5.85546875" customWidth="1"/>
    <col min="1027" max="1027" width="20" customWidth="1"/>
    <col min="1028" max="1028" width="22.140625" customWidth="1"/>
    <col min="1029" max="1029" width="14.85546875" customWidth="1"/>
    <col min="1030" max="1030" width="15.140625" customWidth="1"/>
    <col min="1031" max="1031" width="13.42578125" customWidth="1"/>
    <col min="1032" max="1032" width="14.42578125" customWidth="1"/>
    <col min="1282" max="1282" width="5.85546875" customWidth="1"/>
    <col min="1283" max="1283" width="20" customWidth="1"/>
    <col min="1284" max="1284" width="22.140625" customWidth="1"/>
    <col min="1285" max="1285" width="14.85546875" customWidth="1"/>
    <col min="1286" max="1286" width="15.140625" customWidth="1"/>
    <col min="1287" max="1287" width="13.42578125" customWidth="1"/>
    <col min="1288" max="1288" width="14.42578125" customWidth="1"/>
    <col min="1538" max="1538" width="5.85546875" customWidth="1"/>
    <col min="1539" max="1539" width="20" customWidth="1"/>
    <col min="1540" max="1540" width="22.140625" customWidth="1"/>
    <col min="1541" max="1541" width="14.85546875" customWidth="1"/>
    <col min="1542" max="1542" width="15.140625" customWidth="1"/>
    <col min="1543" max="1543" width="13.42578125" customWidth="1"/>
    <col min="1544" max="1544" width="14.42578125" customWidth="1"/>
    <col min="1794" max="1794" width="5.85546875" customWidth="1"/>
    <col min="1795" max="1795" width="20" customWidth="1"/>
    <col min="1796" max="1796" width="22.140625" customWidth="1"/>
    <col min="1797" max="1797" width="14.85546875" customWidth="1"/>
    <col min="1798" max="1798" width="15.140625" customWidth="1"/>
    <col min="1799" max="1799" width="13.42578125" customWidth="1"/>
    <col min="1800" max="1800" width="14.42578125" customWidth="1"/>
    <col min="2050" max="2050" width="5.85546875" customWidth="1"/>
    <col min="2051" max="2051" width="20" customWidth="1"/>
    <col min="2052" max="2052" width="22.140625" customWidth="1"/>
    <col min="2053" max="2053" width="14.85546875" customWidth="1"/>
    <col min="2054" max="2054" width="15.140625" customWidth="1"/>
    <col min="2055" max="2055" width="13.42578125" customWidth="1"/>
    <col min="2056" max="2056" width="14.42578125" customWidth="1"/>
    <col min="2306" max="2306" width="5.85546875" customWidth="1"/>
    <col min="2307" max="2307" width="20" customWidth="1"/>
    <col min="2308" max="2308" width="22.140625" customWidth="1"/>
    <col min="2309" max="2309" width="14.85546875" customWidth="1"/>
    <col min="2310" max="2310" width="15.140625" customWidth="1"/>
    <col min="2311" max="2311" width="13.42578125" customWidth="1"/>
    <col min="2312" max="2312" width="14.42578125" customWidth="1"/>
    <col min="2562" max="2562" width="5.85546875" customWidth="1"/>
    <col min="2563" max="2563" width="20" customWidth="1"/>
    <col min="2564" max="2564" width="22.140625" customWidth="1"/>
    <col min="2565" max="2565" width="14.85546875" customWidth="1"/>
    <col min="2566" max="2566" width="15.140625" customWidth="1"/>
    <col min="2567" max="2567" width="13.42578125" customWidth="1"/>
    <col min="2568" max="2568" width="14.42578125" customWidth="1"/>
    <col min="2818" max="2818" width="5.85546875" customWidth="1"/>
    <col min="2819" max="2819" width="20" customWidth="1"/>
    <col min="2820" max="2820" width="22.140625" customWidth="1"/>
    <col min="2821" max="2821" width="14.85546875" customWidth="1"/>
    <col min="2822" max="2822" width="15.140625" customWidth="1"/>
    <col min="2823" max="2823" width="13.42578125" customWidth="1"/>
    <col min="2824" max="2824" width="14.42578125" customWidth="1"/>
    <col min="3074" max="3074" width="5.85546875" customWidth="1"/>
    <col min="3075" max="3075" width="20" customWidth="1"/>
    <col min="3076" max="3076" width="22.140625" customWidth="1"/>
    <col min="3077" max="3077" width="14.85546875" customWidth="1"/>
    <col min="3078" max="3078" width="15.140625" customWidth="1"/>
    <col min="3079" max="3079" width="13.42578125" customWidth="1"/>
    <col min="3080" max="3080" width="14.42578125" customWidth="1"/>
    <col min="3330" max="3330" width="5.85546875" customWidth="1"/>
    <col min="3331" max="3331" width="20" customWidth="1"/>
    <col min="3332" max="3332" width="22.140625" customWidth="1"/>
    <col min="3333" max="3333" width="14.85546875" customWidth="1"/>
    <col min="3334" max="3334" width="15.140625" customWidth="1"/>
    <col min="3335" max="3335" width="13.42578125" customWidth="1"/>
    <col min="3336" max="3336" width="14.42578125" customWidth="1"/>
    <col min="3586" max="3586" width="5.85546875" customWidth="1"/>
    <col min="3587" max="3587" width="20" customWidth="1"/>
    <col min="3588" max="3588" width="22.140625" customWidth="1"/>
    <col min="3589" max="3589" width="14.85546875" customWidth="1"/>
    <col min="3590" max="3590" width="15.140625" customWidth="1"/>
    <col min="3591" max="3591" width="13.42578125" customWidth="1"/>
    <col min="3592" max="3592" width="14.42578125" customWidth="1"/>
    <col min="3842" max="3842" width="5.85546875" customWidth="1"/>
    <col min="3843" max="3843" width="20" customWidth="1"/>
    <col min="3844" max="3844" width="22.140625" customWidth="1"/>
    <col min="3845" max="3845" width="14.85546875" customWidth="1"/>
    <col min="3846" max="3846" width="15.140625" customWidth="1"/>
    <col min="3847" max="3847" width="13.42578125" customWidth="1"/>
    <col min="3848" max="3848" width="14.42578125" customWidth="1"/>
    <col min="4098" max="4098" width="5.85546875" customWidth="1"/>
    <col min="4099" max="4099" width="20" customWidth="1"/>
    <col min="4100" max="4100" width="22.140625" customWidth="1"/>
    <col min="4101" max="4101" width="14.85546875" customWidth="1"/>
    <col min="4102" max="4102" width="15.140625" customWidth="1"/>
    <col min="4103" max="4103" width="13.42578125" customWidth="1"/>
    <col min="4104" max="4104" width="14.42578125" customWidth="1"/>
    <col min="4354" max="4354" width="5.85546875" customWidth="1"/>
    <col min="4355" max="4355" width="20" customWidth="1"/>
    <col min="4356" max="4356" width="22.140625" customWidth="1"/>
    <col min="4357" max="4357" width="14.85546875" customWidth="1"/>
    <col min="4358" max="4358" width="15.140625" customWidth="1"/>
    <col min="4359" max="4359" width="13.42578125" customWidth="1"/>
    <col min="4360" max="4360" width="14.42578125" customWidth="1"/>
    <col min="4610" max="4610" width="5.85546875" customWidth="1"/>
    <col min="4611" max="4611" width="20" customWidth="1"/>
    <col min="4612" max="4612" width="22.140625" customWidth="1"/>
    <col min="4613" max="4613" width="14.85546875" customWidth="1"/>
    <col min="4614" max="4614" width="15.140625" customWidth="1"/>
    <col min="4615" max="4615" width="13.42578125" customWidth="1"/>
    <col min="4616" max="4616" width="14.42578125" customWidth="1"/>
    <col min="4866" max="4866" width="5.85546875" customWidth="1"/>
    <col min="4867" max="4867" width="20" customWidth="1"/>
    <col min="4868" max="4868" width="22.140625" customWidth="1"/>
    <col min="4869" max="4869" width="14.85546875" customWidth="1"/>
    <col min="4870" max="4870" width="15.140625" customWidth="1"/>
    <col min="4871" max="4871" width="13.42578125" customWidth="1"/>
    <col min="4872" max="4872" width="14.42578125" customWidth="1"/>
    <col min="5122" max="5122" width="5.85546875" customWidth="1"/>
    <col min="5123" max="5123" width="20" customWidth="1"/>
    <col min="5124" max="5124" width="22.140625" customWidth="1"/>
    <col min="5125" max="5125" width="14.85546875" customWidth="1"/>
    <col min="5126" max="5126" width="15.140625" customWidth="1"/>
    <col min="5127" max="5127" width="13.42578125" customWidth="1"/>
    <col min="5128" max="5128" width="14.42578125" customWidth="1"/>
    <col min="5378" max="5378" width="5.85546875" customWidth="1"/>
    <col min="5379" max="5379" width="20" customWidth="1"/>
    <col min="5380" max="5380" width="22.140625" customWidth="1"/>
    <col min="5381" max="5381" width="14.85546875" customWidth="1"/>
    <col min="5382" max="5382" width="15.140625" customWidth="1"/>
    <col min="5383" max="5383" width="13.42578125" customWidth="1"/>
    <col min="5384" max="5384" width="14.42578125" customWidth="1"/>
    <col min="5634" max="5634" width="5.85546875" customWidth="1"/>
    <col min="5635" max="5635" width="20" customWidth="1"/>
    <col min="5636" max="5636" width="22.140625" customWidth="1"/>
    <col min="5637" max="5637" width="14.85546875" customWidth="1"/>
    <col min="5638" max="5638" width="15.140625" customWidth="1"/>
    <col min="5639" max="5639" width="13.42578125" customWidth="1"/>
    <col min="5640" max="5640" width="14.42578125" customWidth="1"/>
    <col min="5890" max="5890" width="5.85546875" customWidth="1"/>
    <col min="5891" max="5891" width="20" customWidth="1"/>
    <col min="5892" max="5892" width="22.140625" customWidth="1"/>
    <col min="5893" max="5893" width="14.85546875" customWidth="1"/>
    <col min="5894" max="5894" width="15.140625" customWidth="1"/>
    <col min="5895" max="5895" width="13.42578125" customWidth="1"/>
    <col min="5896" max="5896" width="14.42578125" customWidth="1"/>
    <col min="6146" max="6146" width="5.85546875" customWidth="1"/>
    <col min="6147" max="6147" width="20" customWidth="1"/>
    <col min="6148" max="6148" width="22.140625" customWidth="1"/>
    <col min="6149" max="6149" width="14.85546875" customWidth="1"/>
    <col min="6150" max="6150" width="15.140625" customWidth="1"/>
    <col min="6151" max="6151" width="13.42578125" customWidth="1"/>
    <col min="6152" max="6152" width="14.42578125" customWidth="1"/>
    <col min="6402" max="6402" width="5.85546875" customWidth="1"/>
    <col min="6403" max="6403" width="20" customWidth="1"/>
    <col min="6404" max="6404" width="22.140625" customWidth="1"/>
    <col min="6405" max="6405" width="14.85546875" customWidth="1"/>
    <col min="6406" max="6406" width="15.140625" customWidth="1"/>
    <col min="6407" max="6407" width="13.42578125" customWidth="1"/>
    <col min="6408" max="6408" width="14.42578125" customWidth="1"/>
    <col min="6658" max="6658" width="5.85546875" customWidth="1"/>
    <col min="6659" max="6659" width="20" customWidth="1"/>
    <col min="6660" max="6660" width="22.140625" customWidth="1"/>
    <col min="6661" max="6661" width="14.85546875" customWidth="1"/>
    <col min="6662" max="6662" width="15.140625" customWidth="1"/>
    <col min="6663" max="6663" width="13.42578125" customWidth="1"/>
    <col min="6664" max="6664" width="14.42578125" customWidth="1"/>
    <col min="6914" max="6914" width="5.85546875" customWidth="1"/>
    <col min="6915" max="6915" width="20" customWidth="1"/>
    <col min="6916" max="6916" width="22.140625" customWidth="1"/>
    <col min="6917" max="6917" width="14.85546875" customWidth="1"/>
    <col min="6918" max="6918" width="15.140625" customWidth="1"/>
    <col min="6919" max="6919" width="13.42578125" customWidth="1"/>
    <col min="6920" max="6920" width="14.42578125" customWidth="1"/>
    <col min="7170" max="7170" width="5.85546875" customWidth="1"/>
    <col min="7171" max="7171" width="20" customWidth="1"/>
    <col min="7172" max="7172" width="22.140625" customWidth="1"/>
    <col min="7173" max="7173" width="14.85546875" customWidth="1"/>
    <col min="7174" max="7174" width="15.140625" customWidth="1"/>
    <col min="7175" max="7175" width="13.42578125" customWidth="1"/>
    <col min="7176" max="7176" width="14.42578125" customWidth="1"/>
    <col min="7426" max="7426" width="5.85546875" customWidth="1"/>
    <col min="7427" max="7427" width="20" customWidth="1"/>
    <col min="7428" max="7428" width="22.140625" customWidth="1"/>
    <col min="7429" max="7429" width="14.85546875" customWidth="1"/>
    <col min="7430" max="7430" width="15.140625" customWidth="1"/>
    <col min="7431" max="7431" width="13.42578125" customWidth="1"/>
    <col min="7432" max="7432" width="14.42578125" customWidth="1"/>
    <col min="7682" max="7682" width="5.85546875" customWidth="1"/>
    <col min="7683" max="7683" width="20" customWidth="1"/>
    <col min="7684" max="7684" width="22.140625" customWidth="1"/>
    <col min="7685" max="7685" width="14.85546875" customWidth="1"/>
    <col min="7686" max="7686" width="15.140625" customWidth="1"/>
    <col min="7687" max="7687" width="13.42578125" customWidth="1"/>
    <col min="7688" max="7688" width="14.42578125" customWidth="1"/>
    <col min="7938" max="7938" width="5.85546875" customWidth="1"/>
    <col min="7939" max="7939" width="20" customWidth="1"/>
    <col min="7940" max="7940" width="22.140625" customWidth="1"/>
    <col min="7941" max="7941" width="14.85546875" customWidth="1"/>
    <col min="7942" max="7942" width="15.140625" customWidth="1"/>
    <col min="7943" max="7943" width="13.42578125" customWidth="1"/>
    <col min="7944" max="7944" width="14.42578125" customWidth="1"/>
    <col min="8194" max="8194" width="5.85546875" customWidth="1"/>
    <col min="8195" max="8195" width="20" customWidth="1"/>
    <col min="8196" max="8196" width="22.140625" customWidth="1"/>
    <col min="8197" max="8197" width="14.85546875" customWidth="1"/>
    <col min="8198" max="8198" width="15.140625" customWidth="1"/>
    <col min="8199" max="8199" width="13.42578125" customWidth="1"/>
    <col min="8200" max="8200" width="14.42578125" customWidth="1"/>
    <col min="8450" max="8450" width="5.85546875" customWidth="1"/>
    <col min="8451" max="8451" width="20" customWidth="1"/>
    <col min="8452" max="8452" width="22.140625" customWidth="1"/>
    <col min="8453" max="8453" width="14.85546875" customWidth="1"/>
    <col min="8454" max="8454" width="15.140625" customWidth="1"/>
    <col min="8455" max="8455" width="13.42578125" customWidth="1"/>
    <col min="8456" max="8456" width="14.42578125" customWidth="1"/>
    <col min="8706" max="8706" width="5.85546875" customWidth="1"/>
    <col min="8707" max="8707" width="20" customWidth="1"/>
    <col min="8708" max="8708" width="22.140625" customWidth="1"/>
    <col min="8709" max="8709" width="14.85546875" customWidth="1"/>
    <col min="8710" max="8710" width="15.140625" customWidth="1"/>
    <col min="8711" max="8711" width="13.42578125" customWidth="1"/>
    <col min="8712" max="8712" width="14.42578125" customWidth="1"/>
    <col min="8962" max="8962" width="5.85546875" customWidth="1"/>
    <col min="8963" max="8963" width="20" customWidth="1"/>
    <col min="8964" max="8964" width="22.140625" customWidth="1"/>
    <col min="8965" max="8965" width="14.85546875" customWidth="1"/>
    <col min="8966" max="8966" width="15.140625" customWidth="1"/>
    <col min="8967" max="8967" width="13.42578125" customWidth="1"/>
    <col min="8968" max="8968" width="14.42578125" customWidth="1"/>
    <col min="9218" max="9218" width="5.85546875" customWidth="1"/>
    <col min="9219" max="9219" width="20" customWidth="1"/>
    <col min="9220" max="9220" width="22.140625" customWidth="1"/>
    <col min="9221" max="9221" width="14.85546875" customWidth="1"/>
    <col min="9222" max="9222" width="15.140625" customWidth="1"/>
    <col min="9223" max="9223" width="13.42578125" customWidth="1"/>
    <col min="9224" max="9224" width="14.42578125" customWidth="1"/>
    <col min="9474" max="9474" width="5.85546875" customWidth="1"/>
    <col min="9475" max="9475" width="20" customWidth="1"/>
    <col min="9476" max="9476" width="22.140625" customWidth="1"/>
    <col min="9477" max="9477" width="14.85546875" customWidth="1"/>
    <col min="9478" max="9478" width="15.140625" customWidth="1"/>
    <col min="9479" max="9479" width="13.42578125" customWidth="1"/>
    <col min="9480" max="9480" width="14.42578125" customWidth="1"/>
    <col min="9730" max="9730" width="5.85546875" customWidth="1"/>
    <col min="9731" max="9731" width="20" customWidth="1"/>
    <col min="9732" max="9732" width="22.140625" customWidth="1"/>
    <col min="9733" max="9733" width="14.85546875" customWidth="1"/>
    <col min="9734" max="9734" width="15.140625" customWidth="1"/>
    <col min="9735" max="9735" width="13.42578125" customWidth="1"/>
    <col min="9736" max="9736" width="14.42578125" customWidth="1"/>
    <col min="9986" max="9986" width="5.85546875" customWidth="1"/>
    <col min="9987" max="9987" width="20" customWidth="1"/>
    <col min="9988" max="9988" width="22.140625" customWidth="1"/>
    <col min="9989" max="9989" width="14.85546875" customWidth="1"/>
    <col min="9990" max="9990" width="15.140625" customWidth="1"/>
    <col min="9991" max="9991" width="13.42578125" customWidth="1"/>
    <col min="9992" max="9992" width="14.42578125" customWidth="1"/>
    <col min="10242" max="10242" width="5.85546875" customWidth="1"/>
    <col min="10243" max="10243" width="20" customWidth="1"/>
    <col min="10244" max="10244" width="22.140625" customWidth="1"/>
    <col min="10245" max="10245" width="14.85546875" customWidth="1"/>
    <col min="10246" max="10246" width="15.140625" customWidth="1"/>
    <col min="10247" max="10247" width="13.42578125" customWidth="1"/>
    <col min="10248" max="10248" width="14.42578125" customWidth="1"/>
    <col min="10498" max="10498" width="5.85546875" customWidth="1"/>
    <col min="10499" max="10499" width="20" customWidth="1"/>
    <col min="10500" max="10500" width="22.140625" customWidth="1"/>
    <col min="10501" max="10501" width="14.85546875" customWidth="1"/>
    <col min="10502" max="10502" width="15.140625" customWidth="1"/>
    <col min="10503" max="10503" width="13.42578125" customWidth="1"/>
    <col min="10504" max="10504" width="14.42578125" customWidth="1"/>
    <col min="10754" max="10754" width="5.85546875" customWidth="1"/>
    <col min="10755" max="10755" width="20" customWidth="1"/>
    <col min="10756" max="10756" width="22.140625" customWidth="1"/>
    <col min="10757" max="10757" width="14.85546875" customWidth="1"/>
    <col min="10758" max="10758" width="15.140625" customWidth="1"/>
    <col min="10759" max="10759" width="13.42578125" customWidth="1"/>
    <col min="10760" max="10760" width="14.42578125" customWidth="1"/>
    <col min="11010" max="11010" width="5.85546875" customWidth="1"/>
    <col min="11011" max="11011" width="20" customWidth="1"/>
    <col min="11012" max="11012" width="22.140625" customWidth="1"/>
    <col min="11013" max="11013" width="14.85546875" customWidth="1"/>
    <col min="11014" max="11014" width="15.140625" customWidth="1"/>
    <col min="11015" max="11015" width="13.42578125" customWidth="1"/>
    <col min="11016" max="11016" width="14.42578125" customWidth="1"/>
    <col min="11266" max="11266" width="5.85546875" customWidth="1"/>
    <col min="11267" max="11267" width="20" customWidth="1"/>
    <col min="11268" max="11268" width="22.140625" customWidth="1"/>
    <col min="11269" max="11269" width="14.85546875" customWidth="1"/>
    <col min="11270" max="11270" width="15.140625" customWidth="1"/>
    <col min="11271" max="11271" width="13.42578125" customWidth="1"/>
    <col min="11272" max="11272" width="14.42578125" customWidth="1"/>
    <col min="11522" max="11522" width="5.85546875" customWidth="1"/>
    <col min="11523" max="11523" width="20" customWidth="1"/>
    <col min="11524" max="11524" width="22.140625" customWidth="1"/>
    <col min="11525" max="11525" width="14.85546875" customWidth="1"/>
    <col min="11526" max="11526" width="15.140625" customWidth="1"/>
    <col min="11527" max="11527" width="13.42578125" customWidth="1"/>
    <col min="11528" max="11528" width="14.42578125" customWidth="1"/>
    <col min="11778" max="11778" width="5.85546875" customWidth="1"/>
    <col min="11779" max="11779" width="20" customWidth="1"/>
    <col min="11780" max="11780" width="22.140625" customWidth="1"/>
    <col min="11781" max="11781" width="14.85546875" customWidth="1"/>
    <col min="11782" max="11782" width="15.140625" customWidth="1"/>
    <col min="11783" max="11783" width="13.42578125" customWidth="1"/>
    <col min="11784" max="11784" width="14.42578125" customWidth="1"/>
    <col min="12034" max="12034" width="5.85546875" customWidth="1"/>
    <col min="12035" max="12035" width="20" customWidth="1"/>
    <col min="12036" max="12036" width="22.140625" customWidth="1"/>
    <col min="12037" max="12037" width="14.85546875" customWidth="1"/>
    <col min="12038" max="12038" width="15.140625" customWidth="1"/>
    <col min="12039" max="12039" width="13.42578125" customWidth="1"/>
    <col min="12040" max="12040" width="14.42578125" customWidth="1"/>
    <col min="12290" max="12290" width="5.85546875" customWidth="1"/>
    <col min="12291" max="12291" width="20" customWidth="1"/>
    <col min="12292" max="12292" width="22.140625" customWidth="1"/>
    <col min="12293" max="12293" width="14.85546875" customWidth="1"/>
    <col min="12294" max="12294" width="15.140625" customWidth="1"/>
    <col min="12295" max="12295" width="13.42578125" customWidth="1"/>
    <col min="12296" max="12296" width="14.42578125" customWidth="1"/>
    <col min="12546" max="12546" width="5.85546875" customWidth="1"/>
    <col min="12547" max="12547" width="20" customWidth="1"/>
    <col min="12548" max="12548" width="22.140625" customWidth="1"/>
    <col min="12549" max="12549" width="14.85546875" customWidth="1"/>
    <col min="12550" max="12550" width="15.140625" customWidth="1"/>
    <col min="12551" max="12551" width="13.42578125" customWidth="1"/>
    <col min="12552" max="12552" width="14.42578125" customWidth="1"/>
    <col min="12802" max="12802" width="5.85546875" customWidth="1"/>
    <col min="12803" max="12803" width="20" customWidth="1"/>
    <col min="12804" max="12804" width="22.140625" customWidth="1"/>
    <col min="12805" max="12805" width="14.85546875" customWidth="1"/>
    <col min="12806" max="12806" width="15.140625" customWidth="1"/>
    <col min="12807" max="12807" width="13.42578125" customWidth="1"/>
    <col min="12808" max="12808" width="14.42578125" customWidth="1"/>
    <col min="13058" max="13058" width="5.85546875" customWidth="1"/>
    <col min="13059" max="13059" width="20" customWidth="1"/>
    <col min="13060" max="13060" width="22.140625" customWidth="1"/>
    <col min="13061" max="13061" width="14.85546875" customWidth="1"/>
    <col min="13062" max="13062" width="15.140625" customWidth="1"/>
    <col min="13063" max="13063" width="13.42578125" customWidth="1"/>
    <col min="13064" max="13064" width="14.42578125" customWidth="1"/>
    <col min="13314" max="13314" width="5.85546875" customWidth="1"/>
    <col min="13315" max="13315" width="20" customWidth="1"/>
    <col min="13316" max="13316" width="22.140625" customWidth="1"/>
    <col min="13317" max="13317" width="14.85546875" customWidth="1"/>
    <col min="13318" max="13318" width="15.140625" customWidth="1"/>
    <col min="13319" max="13319" width="13.42578125" customWidth="1"/>
    <col min="13320" max="13320" width="14.42578125" customWidth="1"/>
    <col min="13570" max="13570" width="5.85546875" customWidth="1"/>
    <col min="13571" max="13571" width="20" customWidth="1"/>
    <col min="13572" max="13572" width="22.140625" customWidth="1"/>
    <col min="13573" max="13573" width="14.85546875" customWidth="1"/>
    <col min="13574" max="13574" width="15.140625" customWidth="1"/>
    <col min="13575" max="13575" width="13.42578125" customWidth="1"/>
    <col min="13576" max="13576" width="14.42578125" customWidth="1"/>
    <col min="13826" max="13826" width="5.85546875" customWidth="1"/>
    <col min="13827" max="13827" width="20" customWidth="1"/>
    <col min="13828" max="13828" width="22.140625" customWidth="1"/>
    <col min="13829" max="13829" width="14.85546875" customWidth="1"/>
    <col min="13830" max="13830" width="15.140625" customWidth="1"/>
    <col min="13831" max="13831" width="13.42578125" customWidth="1"/>
    <col min="13832" max="13832" width="14.42578125" customWidth="1"/>
    <col min="14082" max="14082" width="5.85546875" customWidth="1"/>
    <col min="14083" max="14083" width="20" customWidth="1"/>
    <col min="14084" max="14084" width="22.140625" customWidth="1"/>
    <col min="14085" max="14085" width="14.85546875" customWidth="1"/>
    <col min="14086" max="14086" width="15.140625" customWidth="1"/>
    <col min="14087" max="14087" width="13.42578125" customWidth="1"/>
    <col min="14088" max="14088" width="14.42578125" customWidth="1"/>
    <col min="14338" max="14338" width="5.85546875" customWidth="1"/>
    <col min="14339" max="14339" width="20" customWidth="1"/>
    <col min="14340" max="14340" width="22.140625" customWidth="1"/>
    <col min="14341" max="14341" width="14.85546875" customWidth="1"/>
    <col min="14342" max="14342" width="15.140625" customWidth="1"/>
    <col min="14343" max="14343" width="13.42578125" customWidth="1"/>
    <col min="14344" max="14344" width="14.42578125" customWidth="1"/>
    <col min="14594" max="14594" width="5.85546875" customWidth="1"/>
    <col min="14595" max="14595" width="20" customWidth="1"/>
    <col min="14596" max="14596" width="22.140625" customWidth="1"/>
    <col min="14597" max="14597" width="14.85546875" customWidth="1"/>
    <col min="14598" max="14598" width="15.140625" customWidth="1"/>
    <col min="14599" max="14599" width="13.42578125" customWidth="1"/>
    <col min="14600" max="14600" width="14.42578125" customWidth="1"/>
    <col min="14850" max="14850" width="5.85546875" customWidth="1"/>
    <col min="14851" max="14851" width="20" customWidth="1"/>
    <col min="14852" max="14852" width="22.140625" customWidth="1"/>
    <col min="14853" max="14853" width="14.85546875" customWidth="1"/>
    <col min="14854" max="14854" width="15.140625" customWidth="1"/>
    <col min="14855" max="14855" width="13.42578125" customWidth="1"/>
    <col min="14856" max="14856" width="14.42578125" customWidth="1"/>
    <col min="15106" max="15106" width="5.85546875" customWidth="1"/>
    <col min="15107" max="15107" width="20" customWidth="1"/>
    <col min="15108" max="15108" width="22.140625" customWidth="1"/>
    <col min="15109" max="15109" width="14.85546875" customWidth="1"/>
    <col min="15110" max="15110" width="15.140625" customWidth="1"/>
    <col min="15111" max="15111" width="13.42578125" customWidth="1"/>
    <col min="15112" max="15112" width="14.42578125" customWidth="1"/>
    <col min="15362" max="15362" width="5.85546875" customWidth="1"/>
    <col min="15363" max="15363" width="20" customWidth="1"/>
    <col min="15364" max="15364" width="22.140625" customWidth="1"/>
    <col min="15365" max="15365" width="14.85546875" customWidth="1"/>
    <col min="15366" max="15366" width="15.140625" customWidth="1"/>
    <col min="15367" max="15367" width="13.42578125" customWidth="1"/>
    <col min="15368" max="15368" width="14.42578125" customWidth="1"/>
    <col min="15618" max="15618" width="5.85546875" customWidth="1"/>
    <col min="15619" max="15619" width="20" customWidth="1"/>
    <col min="15620" max="15620" width="22.140625" customWidth="1"/>
    <col min="15621" max="15621" width="14.85546875" customWidth="1"/>
    <col min="15622" max="15622" width="15.140625" customWidth="1"/>
    <col min="15623" max="15623" width="13.42578125" customWidth="1"/>
    <col min="15624" max="15624" width="14.42578125" customWidth="1"/>
    <col min="15874" max="15874" width="5.85546875" customWidth="1"/>
    <col min="15875" max="15875" width="20" customWidth="1"/>
    <col min="15876" max="15876" width="22.140625" customWidth="1"/>
    <col min="15877" max="15877" width="14.85546875" customWidth="1"/>
    <col min="15878" max="15878" width="15.140625" customWidth="1"/>
    <col min="15879" max="15879" width="13.42578125" customWidth="1"/>
    <col min="15880" max="15880" width="14.42578125" customWidth="1"/>
    <col min="16130" max="16130" width="5.85546875" customWidth="1"/>
    <col min="16131" max="16131" width="20" customWidth="1"/>
    <col min="16132" max="16132" width="22.140625" customWidth="1"/>
    <col min="16133" max="16133" width="14.85546875" customWidth="1"/>
    <col min="16134" max="16134" width="15.140625" customWidth="1"/>
    <col min="16135" max="16135" width="13.42578125" customWidth="1"/>
    <col min="16136" max="16136" width="14.42578125" customWidth="1"/>
  </cols>
  <sheetData>
    <row r="1" spans="1:8" ht="57.6" customHeight="1" x14ac:dyDescent="0.25">
      <c r="G1" s="56" t="s">
        <v>29</v>
      </c>
      <c r="H1" s="56"/>
    </row>
    <row r="2" spans="1:8" ht="6.6" customHeight="1" x14ac:dyDescent="0.25">
      <c r="G2" s="2"/>
      <c r="H2" s="2"/>
    </row>
    <row r="3" spans="1:8" ht="64.5" customHeight="1" x14ac:dyDescent="0.25">
      <c r="G3" s="56" t="s">
        <v>15</v>
      </c>
      <c r="H3" s="56"/>
    </row>
    <row r="4" spans="1:8" ht="4.9000000000000004" customHeight="1" x14ac:dyDescent="0.25"/>
    <row r="5" spans="1:8" ht="63.6" customHeight="1" thickBot="1" x14ac:dyDescent="0.3">
      <c r="A5" s="57" t="s">
        <v>16</v>
      </c>
      <c r="B5" s="57"/>
      <c r="C5" s="57"/>
      <c r="D5" s="57"/>
      <c r="E5" s="57"/>
      <c r="F5" s="57"/>
      <c r="G5" s="57"/>
      <c r="H5" s="57"/>
    </row>
    <row r="6" spans="1:8" ht="25.5" x14ac:dyDescent="0.25">
      <c r="A6" s="58" t="s">
        <v>0</v>
      </c>
      <c r="B6" s="13" t="s">
        <v>4</v>
      </c>
      <c r="C6" s="60" t="s">
        <v>5</v>
      </c>
      <c r="D6" s="60" t="s">
        <v>10</v>
      </c>
      <c r="E6" s="60" t="s">
        <v>11</v>
      </c>
      <c r="F6" s="60" t="s">
        <v>12</v>
      </c>
      <c r="G6" s="60" t="s">
        <v>13</v>
      </c>
      <c r="H6" s="60" t="s">
        <v>14</v>
      </c>
    </row>
    <row r="7" spans="1:8" ht="26.25" thickBot="1" x14ac:dyDescent="0.3">
      <c r="A7" s="59"/>
      <c r="B7" s="14" t="s">
        <v>6</v>
      </c>
      <c r="C7" s="61"/>
      <c r="D7" s="61"/>
      <c r="E7" s="62"/>
      <c r="F7" s="61"/>
      <c r="G7" s="61"/>
      <c r="H7" s="61"/>
    </row>
    <row r="8" spans="1:8" ht="15.75" thickBot="1" x14ac:dyDescent="0.3">
      <c r="A8" s="15"/>
      <c r="B8" s="20"/>
      <c r="C8" s="21"/>
      <c r="D8" s="21"/>
      <c r="E8" s="22"/>
      <c r="F8" s="21"/>
      <c r="G8" s="21"/>
      <c r="H8" s="21"/>
    </row>
    <row r="9" spans="1:8" ht="25.5" customHeight="1" thickBot="1" x14ac:dyDescent="0.3">
      <c r="A9" s="12">
        <v>1</v>
      </c>
      <c r="B9" s="41" t="s">
        <v>19</v>
      </c>
      <c r="C9" s="42"/>
      <c r="D9" s="42"/>
      <c r="E9" s="42"/>
      <c r="F9" s="42"/>
      <c r="G9" s="42"/>
      <c r="H9" s="43"/>
    </row>
    <row r="10" spans="1:8" ht="21.6" customHeight="1" thickBot="1" x14ac:dyDescent="0.3">
      <c r="A10" s="44" t="s">
        <v>9</v>
      </c>
      <c r="B10" s="47" t="s">
        <v>22</v>
      </c>
      <c r="C10" s="47" t="s">
        <v>24</v>
      </c>
      <c r="D10" s="4" t="s">
        <v>3</v>
      </c>
      <c r="E10" s="7">
        <f>SUM(F10:H10)</f>
        <v>215073.33000000002</v>
      </c>
      <c r="F10" s="7">
        <f>SUM(F11:F16)</f>
        <v>0</v>
      </c>
      <c r="G10" s="7">
        <f>SUM(G11:G16)</f>
        <v>193566</v>
      </c>
      <c r="H10" s="8">
        <f>SUM(H12:H16)</f>
        <v>21507.33</v>
      </c>
    </row>
    <row r="11" spans="1:8" ht="15.75" thickBot="1" x14ac:dyDescent="0.3">
      <c r="A11" s="45"/>
      <c r="B11" s="48"/>
      <c r="C11" s="48"/>
      <c r="D11" s="4">
        <v>2019</v>
      </c>
      <c r="E11" s="7">
        <f t="shared" ref="E11:E16" si="0">SUM(F11:H11)</f>
        <v>0</v>
      </c>
      <c r="F11" s="7">
        <v>0</v>
      </c>
      <c r="G11" s="9">
        <v>0</v>
      </c>
      <c r="H11" s="10">
        <v>0</v>
      </c>
    </row>
    <row r="12" spans="1:8" ht="15.75" thickBot="1" x14ac:dyDescent="0.3">
      <c r="A12" s="45"/>
      <c r="B12" s="48"/>
      <c r="C12" s="48"/>
      <c r="D12" s="4">
        <v>2020</v>
      </c>
      <c r="E12" s="7">
        <f t="shared" si="0"/>
        <v>0</v>
      </c>
      <c r="F12" s="7">
        <v>0</v>
      </c>
      <c r="G12" s="9">
        <v>0</v>
      </c>
      <c r="H12" s="19">
        <v>0</v>
      </c>
    </row>
    <row r="13" spans="1:8" ht="15.75" thickBot="1" x14ac:dyDescent="0.3">
      <c r="A13" s="45"/>
      <c r="B13" s="48"/>
      <c r="C13" s="48"/>
      <c r="D13" s="4">
        <v>2021</v>
      </c>
      <c r="E13" s="7">
        <f t="shared" si="0"/>
        <v>215073.33000000002</v>
      </c>
      <c r="F13" s="7">
        <v>0</v>
      </c>
      <c r="G13" s="16">
        <v>193566</v>
      </c>
      <c r="H13" s="17">
        <v>21507.33</v>
      </c>
    </row>
    <row r="14" spans="1:8" ht="15.75" thickBot="1" x14ac:dyDescent="0.3">
      <c r="A14" s="45"/>
      <c r="B14" s="48"/>
      <c r="C14" s="48"/>
      <c r="D14" s="4">
        <v>2022</v>
      </c>
      <c r="E14" s="7">
        <f t="shared" si="0"/>
        <v>0</v>
      </c>
      <c r="F14" s="9">
        <v>0</v>
      </c>
      <c r="G14" s="18">
        <v>0</v>
      </c>
      <c r="H14" s="17">
        <v>0</v>
      </c>
    </row>
    <row r="15" spans="1:8" ht="15.75" thickBot="1" x14ac:dyDescent="0.3">
      <c r="A15" s="45"/>
      <c r="B15" s="48"/>
      <c r="C15" s="48"/>
      <c r="D15" s="4">
        <v>2023</v>
      </c>
      <c r="E15" s="7">
        <f t="shared" si="0"/>
        <v>0</v>
      </c>
      <c r="F15" s="9">
        <v>0</v>
      </c>
      <c r="G15" s="17">
        <v>0</v>
      </c>
      <c r="H15" s="9">
        <v>0</v>
      </c>
    </row>
    <row r="16" spans="1:8" ht="15" customHeight="1" thickBot="1" x14ac:dyDescent="0.3">
      <c r="A16" s="46"/>
      <c r="B16" s="49"/>
      <c r="C16" s="49"/>
      <c r="D16" s="4">
        <v>2024</v>
      </c>
      <c r="E16" s="7">
        <f t="shared" si="0"/>
        <v>0</v>
      </c>
      <c r="F16" s="7">
        <v>0</v>
      </c>
      <c r="G16" s="7">
        <v>0</v>
      </c>
      <c r="H16" s="9">
        <v>0</v>
      </c>
    </row>
    <row r="17" spans="1:8" ht="20.45" customHeight="1" thickBot="1" x14ac:dyDescent="0.3">
      <c r="A17" s="32" t="s">
        <v>7</v>
      </c>
      <c r="B17" s="33"/>
      <c r="C17" s="34"/>
      <c r="D17" s="4" t="s">
        <v>3</v>
      </c>
      <c r="E17" s="7">
        <f>SUM(E18:E23)</f>
        <v>215073.33000000002</v>
      </c>
      <c r="F17" s="7">
        <f>SUM(F18:F23)</f>
        <v>0</v>
      </c>
      <c r="G17" s="7">
        <f>SUM(G18:G23)</f>
        <v>193566</v>
      </c>
      <c r="H17" s="7">
        <f>SUM(H18:H23)</f>
        <v>21507.33</v>
      </c>
    </row>
    <row r="18" spans="1:8" ht="15.75" thickBot="1" x14ac:dyDescent="0.3">
      <c r="A18" s="35"/>
      <c r="B18" s="36"/>
      <c r="C18" s="37"/>
      <c r="D18" s="4">
        <v>2019</v>
      </c>
      <c r="E18" s="7">
        <v>0</v>
      </c>
      <c r="F18" s="7">
        <v>0</v>
      </c>
      <c r="G18" s="7">
        <v>0</v>
      </c>
      <c r="H18" s="7">
        <v>0</v>
      </c>
    </row>
    <row r="19" spans="1:8" ht="15.75" thickBot="1" x14ac:dyDescent="0.3">
      <c r="A19" s="35"/>
      <c r="B19" s="36"/>
      <c r="C19" s="37"/>
      <c r="D19" s="4">
        <v>2020</v>
      </c>
      <c r="E19" s="7">
        <v>0</v>
      </c>
      <c r="F19" s="7">
        <v>0</v>
      </c>
      <c r="G19" s="7">
        <v>0</v>
      </c>
      <c r="H19" s="7">
        <v>0</v>
      </c>
    </row>
    <row r="20" spans="1:8" ht="15.75" thickBot="1" x14ac:dyDescent="0.3">
      <c r="A20" s="35"/>
      <c r="B20" s="36"/>
      <c r="C20" s="37"/>
      <c r="D20" s="4">
        <v>2021</v>
      </c>
      <c r="E20" s="7">
        <f>SUM(F20:H20)</f>
        <v>215073.33000000002</v>
      </c>
      <c r="F20" s="7">
        <v>0</v>
      </c>
      <c r="G20" s="7">
        <v>193566</v>
      </c>
      <c r="H20" s="7">
        <v>21507.33</v>
      </c>
    </row>
    <row r="21" spans="1:8" ht="15.75" thickBot="1" x14ac:dyDescent="0.3">
      <c r="A21" s="35"/>
      <c r="B21" s="36"/>
      <c r="C21" s="37"/>
      <c r="D21" s="4">
        <v>2022</v>
      </c>
      <c r="E21" s="7">
        <v>0</v>
      </c>
      <c r="F21" s="7">
        <v>0</v>
      </c>
      <c r="G21" s="7">
        <v>0</v>
      </c>
      <c r="H21" s="7">
        <v>0</v>
      </c>
    </row>
    <row r="22" spans="1:8" ht="15.75" thickBot="1" x14ac:dyDescent="0.3">
      <c r="A22" s="35"/>
      <c r="B22" s="36"/>
      <c r="C22" s="37"/>
      <c r="D22" s="4">
        <v>2023</v>
      </c>
      <c r="E22" s="7">
        <v>0</v>
      </c>
      <c r="F22" s="7">
        <v>0</v>
      </c>
      <c r="G22" s="7">
        <v>0</v>
      </c>
      <c r="H22" s="7">
        <v>0</v>
      </c>
    </row>
    <row r="23" spans="1:8" ht="15.75" thickBot="1" x14ac:dyDescent="0.3">
      <c r="A23" s="38"/>
      <c r="B23" s="39"/>
      <c r="C23" s="40"/>
      <c r="D23" s="4">
        <v>2024</v>
      </c>
      <c r="E23" s="7">
        <v>0</v>
      </c>
      <c r="F23" s="7">
        <v>0</v>
      </c>
      <c r="G23" s="7">
        <v>0</v>
      </c>
      <c r="H23" s="7">
        <v>0</v>
      </c>
    </row>
    <row r="24" spans="1:8" ht="21.6" customHeight="1" thickBot="1" x14ac:dyDescent="0.3">
      <c r="A24" s="23" t="s">
        <v>25</v>
      </c>
      <c r="B24" s="24"/>
      <c r="C24" s="25"/>
      <c r="D24" s="4" t="s">
        <v>3</v>
      </c>
      <c r="E24" s="7">
        <f>SUM(F24:H24)</f>
        <v>215073.33000000002</v>
      </c>
      <c r="F24" s="7">
        <f>SUM(F25:F30)</f>
        <v>0</v>
      </c>
      <c r="G24" s="7">
        <f>SUM(G25:G30)</f>
        <v>193566</v>
      </c>
      <c r="H24" s="10">
        <f>SUM(H26:H30)</f>
        <v>21507.33</v>
      </c>
    </row>
    <row r="25" spans="1:8" ht="15.75" thickBot="1" x14ac:dyDescent="0.3">
      <c r="A25" s="26"/>
      <c r="B25" s="27"/>
      <c r="C25" s="28"/>
      <c r="D25" s="4">
        <v>2019</v>
      </c>
      <c r="E25" s="7">
        <f>SUM(F25:H25)</f>
        <v>0</v>
      </c>
      <c r="F25" s="7">
        <f>F18</f>
        <v>0</v>
      </c>
      <c r="G25" s="7">
        <f t="shared" ref="G25:H25" si="1">G18</f>
        <v>0</v>
      </c>
      <c r="H25" s="7">
        <f t="shared" si="1"/>
        <v>0</v>
      </c>
    </row>
    <row r="26" spans="1:8" ht="15.75" thickBot="1" x14ac:dyDescent="0.3">
      <c r="A26" s="26"/>
      <c r="B26" s="27"/>
      <c r="C26" s="28"/>
      <c r="D26" s="4">
        <v>2020</v>
      </c>
      <c r="E26" s="7">
        <f t="shared" ref="E26:E30" si="2">SUM(F26:H26)</f>
        <v>0</v>
      </c>
      <c r="F26" s="7">
        <f>F19</f>
        <v>0</v>
      </c>
      <c r="G26" s="7">
        <f t="shared" ref="G26:H26" si="3">G19</f>
        <v>0</v>
      </c>
      <c r="H26" s="7">
        <f t="shared" si="3"/>
        <v>0</v>
      </c>
    </row>
    <row r="27" spans="1:8" ht="15.75" thickBot="1" x14ac:dyDescent="0.3">
      <c r="A27" s="26"/>
      <c r="B27" s="27"/>
      <c r="C27" s="28"/>
      <c r="D27" s="4">
        <v>2021</v>
      </c>
      <c r="E27" s="7">
        <f t="shared" si="2"/>
        <v>215073.33000000002</v>
      </c>
      <c r="F27" s="7">
        <f t="shared" ref="F27:G27" si="4">F20</f>
        <v>0</v>
      </c>
      <c r="G27" s="7">
        <f t="shared" si="4"/>
        <v>193566</v>
      </c>
      <c r="H27" s="7">
        <f>H20</f>
        <v>21507.33</v>
      </c>
    </row>
    <row r="28" spans="1:8" ht="15.75" thickBot="1" x14ac:dyDescent="0.3">
      <c r="A28" s="26"/>
      <c r="B28" s="27"/>
      <c r="C28" s="28"/>
      <c r="D28" s="4">
        <v>2022</v>
      </c>
      <c r="E28" s="7">
        <f t="shared" si="2"/>
        <v>0</v>
      </c>
      <c r="F28" s="7">
        <f t="shared" ref="F28:H28" si="5">F21</f>
        <v>0</v>
      </c>
      <c r="G28" s="7">
        <f t="shared" si="5"/>
        <v>0</v>
      </c>
      <c r="H28" s="7">
        <f t="shared" si="5"/>
        <v>0</v>
      </c>
    </row>
    <row r="29" spans="1:8" ht="15.75" thickBot="1" x14ac:dyDescent="0.3">
      <c r="A29" s="26"/>
      <c r="B29" s="27"/>
      <c r="C29" s="28"/>
      <c r="D29" s="4">
        <v>2023</v>
      </c>
      <c r="E29" s="7">
        <f t="shared" si="2"/>
        <v>0</v>
      </c>
      <c r="F29" s="7">
        <f t="shared" ref="F29:H30" si="6">F22</f>
        <v>0</v>
      </c>
      <c r="G29" s="7">
        <f t="shared" si="6"/>
        <v>0</v>
      </c>
      <c r="H29" s="7">
        <f t="shared" si="6"/>
        <v>0</v>
      </c>
    </row>
    <row r="30" spans="1:8" ht="15.75" thickBot="1" x14ac:dyDescent="0.3">
      <c r="A30" s="29"/>
      <c r="B30" s="30"/>
      <c r="C30" s="31"/>
      <c r="D30" s="4">
        <v>2024</v>
      </c>
      <c r="E30" s="7">
        <f t="shared" si="2"/>
        <v>0</v>
      </c>
      <c r="F30" s="7">
        <f t="shared" si="6"/>
        <v>0</v>
      </c>
      <c r="G30" s="7">
        <f t="shared" si="6"/>
        <v>0</v>
      </c>
      <c r="H30" s="7">
        <f t="shared" si="6"/>
        <v>0</v>
      </c>
    </row>
    <row r="31" spans="1:8" ht="15.75" thickBot="1" x14ac:dyDescent="0.3">
      <c r="A31" s="15"/>
      <c r="B31" s="20"/>
      <c r="C31" s="21"/>
      <c r="D31" s="21"/>
      <c r="E31" s="22"/>
      <c r="F31" s="21"/>
      <c r="G31" s="21"/>
      <c r="H31" s="21"/>
    </row>
    <row r="32" spans="1:8" ht="25.5" customHeight="1" thickBot="1" x14ac:dyDescent="0.3">
      <c r="A32" s="3">
        <v>1</v>
      </c>
      <c r="B32" s="41" t="s">
        <v>23</v>
      </c>
      <c r="C32" s="42"/>
      <c r="D32" s="42"/>
      <c r="E32" s="42"/>
      <c r="F32" s="42"/>
      <c r="G32" s="42"/>
      <c r="H32" s="43"/>
    </row>
    <row r="33" spans="1:8" ht="15.75" thickBot="1" x14ac:dyDescent="0.3">
      <c r="A33" s="44" t="s">
        <v>9</v>
      </c>
      <c r="B33" s="47" t="s">
        <v>17</v>
      </c>
      <c r="C33" s="47" t="s">
        <v>20</v>
      </c>
      <c r="D33" s="4" t="s">
        <v>3</v>
      </c>
      <c r="E33" s="7">
        <f>SUM(F33:H33)</f>
        <v>27181165.419999998</v>
      </c>
      <c r="F33" s="7">
        <f>SUM(F34:F39)</f>
        <v>4215983.1100000003</v>
      </c>
      <c r="G33" s="7">
        <f>SUM(G34:G39)</f>
        <v>6902463.5899999999</v>
      </c>
      <c r="H33" s="8">
        <f>SUM(H35:H39)</f>
        <v>16062718.719999999</v>
      </c>
    </row>
    <row r="34" spans="1:8" ht="15.75" thickBot="1" x14ac:dyDescent="0.3">
      <c r="A34" s="45"/>
      <c r="B34" s="48"/>
      <c r="C34" s="48"/>
      <c r="D34" s="4">
        <v>2019</v>
      </c>
      <c r="E34" s="7">
        <f t="shared" ref="E34:E46" si="7">SUM(F34:H34)</f>
        <v>0</v>
      </c>
      <c r="F34" s="7">
        <v>0</v>
      </c>
      <c r="G34" s="9">
        <v>0</v>
      </c>
      <c r="H34" s="10">
        <v>0</v>
      </c>
    </row>
    <row r="35" spans="1:8" ht="15.75" thickBot="1" x14ac:dyDescent="0.3">
      <c r="A35" s="45"/>
      <c r="B35" s="48"/>
      <c r="C35" s="48"/>
      <c r="D35" s="4">
        <v>2020</v>
      </c>
      <c r="E35" s="7">
        <f t="shared" si="7"/>
        <v>0</v>
      </c>
      <c r="F35" s="7">
        <v>0</v>
      </c>
      <c r="G35" s="9">
        <v>0</v>
      </c>
      <c r="H35" s="10">
        <v>0</v>
      </c>
    </row>
    <row r="36" spans="1:8" ht="15.75" thickBot="1" x14ac:dyDescent="0.3">
      <c r="A36" s="45"/>
      <c r="B36" s="48"/>
      <c r="C36" s="48"/>
      <c r="D36" s="4">
        <v>2021</v>
      </c>
      <c r="E36" s="7">
        <f t="shared" si="7"/>
        <v>15393301.969999999</v>
      </c>
      <c r="F36" s="7">
        <v>4215983.1100000003</v>
      </c>
      <c r="G36" s="9">
        <v>6902463.5899999999</v>
      </c>
      <c r="H36" s="11">
        <v>4274855.2699999996</v>
      </c>
    </row>
    <row r="37" spans="1:8" ht="15.75" thickBot="1" x14ac:dyDescent="0.3">
      <c r="A37" s="45"/>
      <c r="B37" s="48"/>
      <c r="C37" s="48"/>
      <c r="D37" s="4">
        <v>2022</v>
      </c>
      <c r="E37" s="7">
        <f t="shared" si="7"/>
        <v>4274855.2699999996</v>
      </c>
      <c r="F37" s="7">
        <v>0</v>
      </c>
      <c r="G37" s="9">
        <v>0</v>
      </c>
      <c r="H37" s="10">
        <v>4274855.2699999996</v>
      </c>
    </row>
    <row r="38" spans="1:8" ht="15.75" thickBot="1" x14ac:dyDescent="0.3">
      <c r="A38" s="45"/>
      <c r="B38" s="48"/>
      <c r="C38" s="48"/>
      <c r="D38" s="4">
        <v>2023</v>
      </c>
      <c r="E38" s="7">
        <f t="shared" si="7"/>
        <v>4274855.2699999996</v>
      </c>
      <c r="F38" s="7">
        <v>0</v>
      </c>
      <c r="G38" s="9">
        <v>0</v>
      </c>
      <c r="H38" s="10">
        <v>4274855.2699999996</v>
      </c>
    </row>
    <row r="39" spans="1:8" ht="12.75" customHeight="1" thickBot="1" x14ac:dyDescent="0.3">
      <c r="A39" s="46"/>
      <c r="B39" s="49"/>
      <c r="C39" s="49"/>
      <c r="D39" s="4">
        <v>2024</v>
      </c>
      <c r="E39" s="7">
        <f t="shared" si="7"/>
        <v>3238152.91</v>
      </c>
      <c r="F39" s="7">
        <v>0</v>
      </c>
      <c r="G39" s="7">
        <v>0</v>
      </c>
      <c r="H39" s="7">
        <v>3238152.91</v>
      </c>
    </row>
    <row r="40" spans="1:8" ht="21" customHeight="1" thickBot="1" x14ac:dyDescent="0.3">
      <c r="A40" s="44" t="s">
        <v>18</v>
      </c>
      <c r="B40" s="50" t="s">
        <v>17</v>
      </c>
      <c r="C40" s="50" t="s">
        <v>26</v>
      </c>
      <c r="D40" s="4" t="s">
        <v>3</v>
      </c>
      <c r="E40" s="7">
        <f>SUM(F40:H40)</f>
        <v>0</v>
      </c>
      <c r="F40" s="7">
        <f>SUM(F41:F46)</f>
        <v>0</v>
      </c>
      <c r="G40" s="7">
        <v>0</v>
      </c>
      <c r="H40" s="10">
        <f>SUM(H42:H46)</f>
        <v>0</v>
      </c>
    </row>
    <row r="41" spans="1:8" ht="21" customHeight="1" thickBot="1" x14ac:dyDescent="0.3">
      <c r="A41" s="45"/>
      <c r="B41" s="51"/>
      <c r="C41" s="51"/>
      <c r="D41" s="4">
        <v>2019</v>
      </c>
      <c r="E41" s="7">
        <f t="shared" si="7"/>
        <v>0</v>
      </c>
      <c r="F41" s="7">
        <v>0</v>
      </c>
      <c r="G41" s="7">
        <v>0</v>
      </c>
      <c r="H41" s="10">
        <v>0</v>
      </c>
    </row>
    <row r="42" spans="1:8" ht="13.9" customHeight="1" thickBot="1" x14ac:dyDescent="0.3">
      <c r="A42" s="45"/>
      <c r="B42" s="51"/>
      <c r="C42" s="51"/>
      <c r="D42" s="4">
        <v>2020</v>
      </c>
      <c r="E42" s="7">
        <f t="shared" si="7"/>
        <v>0</v>
      </c>
      <c r="F42" s="7">
        <v>0</v>
      </c>
      <c r="G42" s="7">
        <v>0</v>
      </c>
      <c r="H42" s="7">
        <v>0</v>
      </c>
    </row>
    <row r="43" spans="1:8" ht="18" customHeight="1" thickBot="1" x14ac:dyDescent="0.3">
      <c r="A43" s="45"/>
      <c r="B43" s="51"/>
      <c r="C43" s="51"/>
      <c r="D43" s="4">
        <v>2021</v>
      </c>
      <c r="E43" s="7">
        <f t="shared" si="7"/>
        <v>0</v>
      </c>
      <c r="F43" s="7">
        <v>0</v>
      </c>
      <c r="G43" s="7">
        <v>0</v>
      </c>
      <c r="H43" s="7">
        <v>0</v>
      </c>
    </row>
    <row r="44" spans="1:8" ht="17.45" customHeight="1" thickBot="1" x14ac:dyDescent="0.3">
      <c r="A44" s="45"/>
      <c r="B44" s="51"/>
      <c r="C44" s="51"/>
      <c r="D44" s="4">
        <v>2022</v>
      </c>
      <c r="E44" s="7">
        <f t="shared" si="7"/>
        <v>0</v>
      </c>
      <c r="F44" s="7">
        <v>0</v>
      </c>
      <c r="G44" s="7">
        <v>0</v>
      </c>
      <c r="H44" s="7">
        <v>0</v>
      </c>
    </row>
    <row r="45" spans="1:8" ht="12.75" customHeight="1" thickBot="1" x14ac:dyDescent="0.3">
      <c r="A45" s="45"/>
      <c r="B45" s="51"/>
      <c r="C45" s="51"/>
      <c r="D45" s="4">
        <v>2023</v>
      </c>
      <c r="E45" s="7">
        <f t="shared" si="7"/>
        <v>0</v>
      </c>
      <c r="F45" s="7">
        <v>0</v>
      </c>
      <c r="G45" s="7">
        <v>0</v>
      </c>
      <c r="H45" s="7">
        <v>0</v>
      </c>
    </row>
    <row r="46" spans="1:8" ht="16.149999999999999" customHeight="1" thickBot="1" x14ac:dyDescent="0.3">
      <c r="A46" s="46"/>
      <c r="B46" s="52"/>
      <c r="C46" s="52"/>
      <c r="D46" s="4">
        <v>2024</v>
      </c>
      <c r="E46" s="7">
        <f t="shared" si="7"/>
        <v>0</v>
      </c>
      <c r="F46" s="7">
        <v>0</v>
      </c>
      <c r="G46" s="7">
        <v>0</v>
      </c>
      <c r="H46" s="7">
        <v>0</v>
      </c>
    </row>
    <row r="47" spans="1:8" ht="21" customHeight="1" thickBot="1" x14ac:dyDescent="0.3">
      <c r="A47" s="44" t="s">
        <v>27</v>
      </c>
      <c r="B47" s="53" t="s">
        <v>17</v>
      </c>
      <c r="C47" s="50" t="s">
        <v>28</v>
      </c>
      <c r="D47" s="4" t="s">
        <v>3</v>
      </c>
      <c r="E47" s="7">
        <f>SUM(F47:H47)</f>
        <v>330693.71999999997</v>
      </c>
      <c r="F47" s="7">
        <f>SUM(F48:F53)</f>
        <v>0</v>
      </c>
      <c r="G47" s="7">
        <f>G48+G49+G50+G51+G52+G53</f>
        <v>330693.71999999997</v>
      </c>
      <c r="H47" s="10">
        <f>SUM(H49:H53)</f>
        <v>0</v>
      </c>
    </row>
    <row r="48" spans="1:8" ht="21" customHeight="1" thickBot="1" x14ac:dyDescent="0.3">
      <c r="A48" s="45"/>
      <c r="B48" s="54"/>
      <c r="C48" s="51"/>
      <c r="D48" s="4">
        <v>2019</v>
      </c>
      <c r="E48" s="7">
        <f t="shared" ref="E48:E53" si="8">SUM(F48:H48)</f>
        <v>0</v>
      </c>
      <c r="F48" s="7">
        <v>0</v>
      </c>
      <c r="G48" s="7">
        <v>0</v>
      </c>
      <c r="H48" s="10">
        <v>0</v>
      </c>
    </row>
    <row r="49" spans="1:8" ht="13.9" customHeight="1" thickBot="1" x14ac:dyDescent="0.3">
      <c r="A49" s="45"/>
      <c r="B49" s="54"/>
      <c r="C49" s="51"/>
      <c r="D49" s="4">
        <v>2020</v>
      </c>
      <c r="E49" s="7">
        <f t="shared" si="8"/>
        <v>0</v>
      </c>
      <c r="F49" s="7">
        <v>0</v>
      </c>
      <c r="G49" s="7">
        <v>0</v>
      </c>
      <c r="H49" s="7">
        <v>0</v>
      </c>
    </row>
    <row r="50" spans="1:8" ht="18" customHeight="1" thickBot="1" x14ac:dyDescent="0.3">
      <c r="A50" s="45"/>
      <c r="B50" s="54"/>
      <c r="C50" s="51"/>
      <c r="D50" s="4">
        <v>2021</v>
      </c>
      <c r="E50" s="7">
        <f t="shared" si="8"/>
        <v>330693.71999999997</v>
      </c>
      <c r="F50" s="7">
        <v>0</v>
      </c>
      <c r="G50" s="7">
        <v>330693.71999999997</v>
      </c>
      <c r="H50" s="7">
        <v>0</v>
      </c>
    </row>
    <row r="51" spans="1:8" ht="17.45" customHeight="1" thickBot="1" x14ac:dyDescent="0.3">
      <c r="A51" s="45"/>
      <c r="B51" s="54"/>
      <c r="C51" s="51"/>
      <c r="D51" s="4">
        <v>2022</v>
      </c>
      <c r="E51" s="7">
        <f t="shared" si="8"/>
        <v>0</v>
      </c>
      <c r="F51" s="7">
        <v>0</v>
      </c>
      <c r="G51" s="7">
        <v>0</v>
      </c>
      <c r="H51" s="7">
        <v>0</v>
      </c>
    </row>
    <row r="52" spans="1:8" ht="12.75" customHeight="1" thickBot="1" x14ac:dyDescent="0.3">
      <c r="A52" s="45"/>
      <c r="B52" s="54"/>
      <c r="C52" s="51"/>
      <c r="D52" s="4">
        <v>2023</v>
      </c>
      <c r="E52" s="7">
        <f t="shared" si="8"/>
        <v>0</v>
      </c>
      <c r="F52" s="7">
        <v>0</v>
      </c>
      <c r="G52" s="7">
        <v>0</v>
      </c>
      <c r="H52" s="7">
        <v>0</v>
      </c>
    </row>
    <row r="53" spans="1:8" ht="16.149999999999999" customHeight="1" thickBot="1" x14ac:dyDescent="0.3">
      <c r="A53" s="46"/>
      <c r="B53" s="55"/>
      <c r="C53" s="52"/>
      <c r="D53" s="4">
        <v>2024</v>
      </c>
      <c r="E53" s="7">
        <f t="shared" si="8"/>
        <v>0</v>
      </c>
      <c r="F53" s="7">
        <v>0</v>
      </c>
      <c r="G53" s="7">
        <v>0</v>
      </c>
      <c r="H53" s="7">
        <v>0</v>
      </c>
    </row>
    <row r="54" spans="1:8" ht="15.75" customHeight="1" thickBot="1" x14ac:dyDescent="0.3">
      <c r="A54" s="32" t="s">
        <v>7</v>
      </c>
      <c r="B54" s="33"/>
      <c r="C54" s="34"/>
      <c r="D54" s="4" t="s">
        <v>3</v>
      </c>
      <c r="E54" s="7">
        <f>SUM(F54:H54)</f>
        <v>15723995.689999999</v>
      </c>
      <c r="F54" s="7">
        <f>SUM(F55:F60)</f>
        <v>4215983.1100000003</v>
      </c>
      <c r="G54" s="7">
        <f>SUM(G55:G60)</f>
        <v>7233157.3099999996</v>
      </c>
      <c r="H54" s="10">
        <f>SUM(H56:H60)</f>
        <v>4274855.2699999996</v>
      </c>
    </row>
    <row r="55" spans="1:8" ht="15.75" thickBot="1" x14ac:dyDescent="0.3">
      <c r="A55" s="35"/>
      <c r="B55" s="36"/>
      <c r="C55" s="37"/>
      <c r="D55" s="4">
        <v>2019</v>
      </c>
      <c r="E55" s="7">
        <f>SUM(F55:H55)</f>
        <v>0</v>
      </c>
      <c r="F55" s="7">
        <f>F41</f>
        <v>0</v>
      </c>
      <c r="G55" s="7">
        <v>0</v>
      </c>
      <c r="H55" s="7">
        <f>H41</f>
        <v>0</v>
      </c>
    </row>
    <row r="56" spans="1:8" ht="15.75" thickBot="1" x14ac:dyDescent="0.3">
      <c r="A56" s="35"/>
      <c r="B56" s="36"/>
      <c r="C56" s="37"/>
      <c r="D56" s="4">
        <v>2020</v>
      </c>
      <c r="E56" s="7">
        <f t="shared" ref="E56:E60" si="9">SUM(F56:H56)</f>
        <v>0</v>
      </c>
      <c r="F56" s="7">
        <f>F42</f>
        <v>0</v>
      </c>
      <c r="G56" s="7">
        <f>G42+G35+G28</f>
        <v>0</v>
      </c>
      <c r="H56" s="7">
        <f>H42</f>
        <v>0</v>
      </c>
    </row>
    <row r="57" spans="1:8" ht="15.75" thickBot="1" x14ac:dyDescent="0.3">
      <c r="A57" s="35"/>
      <c r="B57" s="36"/>
      <c r="C57" s="37"/>
      <c r="D57" s="4">
        <v>2021</v>
      </c>
      <c r="E57" s="7">
        <f t="shared" si="9"/>
        <v>15723995.689999999</v>
      </c>
      <c r="F57" s="7">
        <f>F50+F36</f>
        <v>4215983.1100000003</v>
      </c>
      <c r="G57" s="7">
        <f>G43+G36+G29+G50</f>
        <v>7233157.3099999996</v>
      </c>
      <c r="H57" s="7">
        <f>H50+H43+H36</f>
        <v>4274855.2699999996</v>
      </c>
    </row>
    <row r="58" spans="1:8" ht="15.75" thickBot="1" x14ac:dyDescent="0.3">
      <c r="A58" s="35"/>
      <c r="B58" s="36"/>
      <c r="C58" s="37"/>
      <c r="D58" s="4">
        <v>2022</v>
      </c>
      <c r="E58" s="7">
        <f t="shared" si="9"/>
        <v>0</v>
      </c>
      <c r="F58" s="7">
        <f>F44</f>
        <v>0</v>
      </c>
      <c r="G58" s="7">
        <f>G44+G37+G30</f>
        <v>0</v>
      </c>
      <c r="H58" s="7">
        <f>H44</f>
        <v>0</v>
      </c>
    </row>
    <row r="59" spans="1:8" ht="15.75" thickBot="1" x14ac:dyDescent="0.3">
      <c r="A59" s="35"/>
      <c r="B59" s="36"/>
      <c r="C59" s="37"/>
      <c r="D59" s="4">
        <v>2023</v>
      </c>
      <c r="E59" s="7">
        <f t="shared" si="9"/>
        <v>0</v>
      </c>
      <c r="F59" s="7">
        <f>F45</f>
        <v>0</v>
      </c>
      <c r="G59" s="7">
        <f>G45+G38+G31</f>
        <v>0</v>
      </c>
      <c r="H59" s="7">
        <f>H45</f>
        <v>0</v>
      </c>
    </row>
    <row r="60" spans="1:8" ht="15.75" thickBot="1" x14ac:dyDescent="0.3">
      <c r="A60" s="38"/>
      <c r="B60" s="39"/>
      <c r="C60" s="40"/>
      <c r="D60" s="4">
        <v>2024</v>
      </c>
      <c r="E60" s="7">
        <f t="shared" si="9"/>
        <v>0</v>
      </c>
      <c r="F60" s="7">
        <f>F46</f>
        <v>0</v>
      </c>
      <c r="G60" s="7">
        <f>G46+G39+G32</f>
        <v>0</v>
      </c>
      <c r="H60" s="7">
        <f>H46</f>
        <v>0</v>
      </c>
    </row>
    <row r="61" spans="1:8" ht="15.75" thickBot="1" x14ac:dyDescent="0.3">
      <c r="A61" s="32" t="s">
        <v>21</v>
      </c>
      <c r="B61" s="33"/>
      <c r="C61" s="34"/>
      <c r="D61" s="4" t="s">
        <v>3</v>
      </c>
      <c r="E61" s="7">
        <f>E54</f>
        <v>15723995.689999999</v>
      </c>
      <c r="F61" s="7">
        <f>F54</f>
        <v>4215983.1100000003</v>
      </c>
      <c r="G61" s="7">
        <f t="shared" ref="G61:H61" si="10">G54</f>
        <v>7233157.3099999996</v>
      </c>
      <c r="H61" s="7">
        <f t="shared" si="10"/>
        <v>4274855.2699999996</v>
      </c>
    </row>
    <row r="62" spans="1:8" ht="15.75" thickBot="1" x14ac:dyDescent="0.3">
      <c r="A62" s="35"/>
      <c r="B62" s="36"/>
      <c r="C62" s="37"/>
      <c r="D62" s="4">
        <v>2019</v>
      </c>
      <c r="E62" s="7">
        <f>SUM(F62:H62)</f>
        <v>0</v>
      </c>
      <c r="F62" s="7">
        <f>F48</f>
        <v>0</v>
      </c>
      <c r="G62" s="7">
        <f>G48+G41+G34</f>
        <v>0</v>
      </c>
      <c r="H62" s="7">
        <f>H48</f>
        <v>0</v>
      </c>
    </row>
    <row r="63" spans="1:8" ht="15.75" thickBot="1" x14ac:dyDescent="0.3">
      <c r="A63" s="35"/>
      <c r="B63" s="36"/>
      <c r="C63" s="37"/>
      <c r="D63" s="4">
        <v>2020</v>
      </c>
      <c r="E63" s="7">
        <f t="shared" ref="E63:E67" si="11">SUM(F63:H63)</f>
        <v>0</v>
      </c>
      <c r="F63" s="7">
        <f>F49</f>
        <v>0</v>
      </c>
      <c r="G63" s="7">
        <f>G49+G42+G35</f>
        <v>0</v>
      </c>
      <c r="H63" s="7">
        <f>H49</f>
        <v>0</v>
      </c>
    </row>
    <row r="64" spans="1:8" ht="15.75" thickBot="1" x14ac:dyDescent="0.3">
      <c r="A64" s="35"/>
      <c r="B64" s="36"/>
      <c r="C64" s="37"/>
      <c r="D64" s="4">
        <v>2021</v>
      </c>
      <c r="E64" s="7">
        <f>E57</f>
        <v>15723995.689999999</v>
      </c>
      <c r="F64" s="7">
        <f t="shared" ref="F64:H64" si="12">F57</f>
        <v>4215983.1100000003</v>
      </c>
      <c r="G64" s="7">
        <f t="shared" si="12"/>
        <v>7233157.3099999996</v>
      </c>
      <c r="H64" s="7">
        <f t="shared" si="12"/>
        <v>4274855.2699999996</v>
      </c>
    </row>
    <row r="65" spans="1:8" ht="15.75" thickBot="1" x14ac:dyDescent="0.3">
      <c r="A65" s="35"/>
      <c r="B65" s="36"/>
      <c r="C65" s="37"/>
      <c r="D65" s="4">
        <v>2022</v>
      </c>
      <c r="E65" s="7">
        <f t="shared" si="11"/>
        <v>0</v>
      </c>
      <c r="F65" s="7">
        <f>F51</f>
        <v>0</v>
      </c>
      <c r="G65" s="7">
        <f>G51+G44+G37</f>
        <v>0</v>
      </c>
      <c r="H65" s="7">
        <f>H51</f>
        <v>0</v>
      </c>
    </row>
    <row r="66" spans="1:8" ht="15.75" thickBot="1" x14ac:dyDescent="0.3">
      <c r="A66" s="35"/>
      <c r="B66" s="36"/>
      <c r="C66" s="37"/>
      <c r="D66" s="4">
        <v>2023</v>
      </c>
      <c r="E66" s="7">
        <f t="shared" si="11"/>
        <v>0</v>
      </c>
      <c r="F66" s="7">
        <f>F52</f>
        <v>0</v>
      </c>
      <c r="G66" s="7">
        <f>G52+G45+G38</f>
        <v>0</v>
      </c>
      <c r="H66" s="7">
        <f>H52</f>
        <v>0</v>
      </c>
    </row>
    <row r="67" spans="1:8" ht="15.75" thickBot="1" x14ac:dyDescent="0.3">
      <c r="A67" s="38"/>
      <c r="B67" s="39"/>
      <c r="C67" s="40"/>
      <c r="D67" s="4">
        <v>2024</v>
      </c>
      <c r="E67" s="7">
        <f t="shared" si="11"/>
        <v>0</v>
      </c>
      <c r="F67" s="7">
        <f>F53</f>
        <v>0</v>
      </c>
      <c r="G67" s="7">
        <f>G53+G46+G39</f>
        <v>0</v>
      </c>
      <c r="H67" s="7">
        <f>H53</f>
        <v>0</v>
      </c>
    </row>
    <row r="68" spans="1:8" ht="21" customHeight="1" thickBot="1" x14ac:dyDescent="0.3">
      <c r="A68" s="32" t="s">
        <v>1</v>
      </c>
      <c r="B68" s="33"/>
      <c r="C68" s="34"/>
      <c r="D68" s="4" t="s">
        <v>3</v>
      </c>
      <c r="E68" s="7">
        <f t="shared" ref="E68:E74" si="13">SUM(F68:H68)</f>
        <v>27726932.469999999</v>
      </c>
      <c r="F68" s="7">
        <f>SUM(F69:F74)</f>
        <v>4215983.1100000003</v>
      </c>
      <c r="G68" s="7">
        <f>SUM(G69:G74)</f>
        <v>7426723.3099999996</v>
      </c>
      <c r="H68" s="8">
        <f>SUM(H70:H74)</f>
        <v>16084226.049999999</v>
      </c>
    </row>
    <row r="69" spans="1:8" ht="15.75" thickBot="1" x14ac:dyDescent="0.3">
      <c r="A69" s="35"/>
      <c r="B69" s="36"/>
      <c r="C69" s="37"/>
      <c r="D69" s="4">
        <v>2019</v>
      </c>
      <c r="E69" s="7">
        <f t="shared" si="13"/>
        <v>0</v>
      </c>
      <c r="F69" s="7">
        <v>0</v>
      </c>
      <c r="G69" s="9">
        <v>0</v>
      </c>
      <c r="H69" s="10">
        <v>0</v>
      </c>
    </row>
    <row r="70" spans="1:8" ht="15.75" thickBot="1" x14ac:dyDescent="0.3">
      <c r="A70" s="35"/>
      <c r="B70" s="36"/>
      <c r="C70" s="37"/>
      <c r="D70" s="4">
        <v>2020</v>
      </c>
      <c r="E70" s="7">
        <f t="shared" si="13"/>
        <v>0</v>
      </c>
      <c r="F70" s="7">
        <v>0</v>
      </c>
      <c r="G70" s="9">
        <v>0</v>
      </c>
      <c r="H70" s="10">
        <v>0</v>
      </c>
    </row>
    <row r="71" spans="1:8" ht="15.75" thickBot="1" x14ac:dyDescent="0.3">
      <c r="A71" s="35"/>
      <c r="B71" s="36"/>
      <c r="C71" s="37"/>
      <c r="D71" s="4">
        <v>2021</v>
      </c>
      <c r="E71" s="7">
        <f>SUM(E20+E64)</f>
        <v>15939069.02</v>
      </c>
      <c r="F71" s="7">
        <f>SUM(F20+F64)</f>
        <v>4215983.1100000003</v>
      </c>
      <c r="G71" s="7">
        <f>SUM(G20+G64)</f>
        <v>7426723.3099999996</v>
      </c>
      <c r="H71" s="7">
        <f>SUM(H20+H64)</f>
        <v>4296362.5999999996</v>
      </c>
    </row>
    <row r="72" spans="1:8" ht="15.75" thickBot="1" x14ac:dyDescent="0.3">
      <c r="A72" s="35"/>
      <c r="B72" s="36"/>
      <c r="C72" s="37"/>
      <c r="D72" s="4">
        <v>2022</v>
      </c>
      <c r="E72" s="7">
        <f t="shared" si="13"/>
        <v>4274855.2699999996</v>
      </c>
      <c r="F72" s="7">
        <v>0</v>
      </c>
      <c r="G72" s="9">
        <v>0</v>
      </c>
      <c r="H72" s="10">
        <v>4274855.2699999996</v>
      </c>
    </row>
    <row r="73" spans="1:8" ht="15.75" thickBot="1" x14ac:dyDescent="0.3">
      <c r="A73" s="35"/>
      <c r="B73" s="36"/>
      <c r="C73" s="37"/>
      <c r="D73" s="4">
        <v>2023</v>
      </c>
      <c r="E73" s="7">
        <f t="shared" si="13"/>
        <v>4274855.2699999996</v>
      </c>
      <c r="F73" s="7">
        <v>0</v>
      </c>
      <c r="G73" s="9">
        <v>0</v>
      </c>
      <c r="H73" s="10">
        <v>4274855.2699999996</v>
      </c>
    </row>
    <row r="74" spans="1:8" ht="15.75" thickBot="1" x14ac:dyDescent="0.3">
      <c r="A74" s="38"/>
      <c r="B74" s="39"/>
      <c r="C74" s="40"/>
      <c r="D74" s="4">
        <v>2024</v>
      </c>
      <c r="E74" s="7">
        <f t="shared" si="13"/>
        <v>3238152.91</v>
      </c>
      <c r="F74" s="7">
        <v>0</v>
      </c>
      <c r="G74" s="7">
        <v>0</v>
      </c>
      <c r="H74" s="7">
        <v>3238152.91</v>
      </c>
    </row>
    <row r="76" spans="1:8" s="6" customFormat="1" ht="15.75" x14ac:dyDescent="0.25">
      <c r="A76" s="5"/>
      <c r="B76" s="6" t="s">
        <v>8</v>
      </c>
      <c r="G76" s="6" t="s">
        <v>2</v>
      </c>
    </row>
  </sheetData>
  <mergeCells count="29">
    <mergeCell ref="G1:H1"/>
    <mergeCell ref="G3:H3"/>
    <mergeCell ref="A5:H5"/>
    <mergeCell ref="A6:A7"/>
    <mergeCell ref="C6:C7"/>
    <mergeCell ref="D6:D7"/>
    <mergeCell ref="F6:F7"/>
    <mergeCell ref="G6:G7"/>
    <mergeCell ref="H6:H7"/>
    <mergeCell ref="E6:E7"/>
    <mergeCell ref="A61:C67"/>
    <mergeCell ref="A68:C74"/>
    <mergeCell ref="B32:H32"/>
    <mergeCell ref="A33:A39"/>
    <mergeCell ref="B33:B39"/>
    <mergeCell ref="C33:C39"/>
    <mergeCell ref="A40:A46"/>
    <mergeCell ref="B40:B46"/>
    <mergeCell ref="C40:C46"/>
    <mergeCell ref="A47:A53"/>
    <mergeCell ref="B47:B53"/>
    <mergeCell ref="C47:C53"/>
    <mergeCell ref="A54:C60"/>
    <mergeCell ref="A24:C30"/>
    <mergeCell ref="A17:C23"/>
    <mergeCell ref="B9:H9"/>
    <mergeCell ref="A10:A16"/>
    <mergeCell ref="B10:B16"/>
    <mergeCell ref="C10:C16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2021-05-14T06:17:43Z</cp:lastPrinted>
  <dcterms:created xsi:type="dcterms:W3CDTF">2019-08-27T06:02:36Z</dcterms:created>
  <dcterms:modified xsi:type="dcterms:W3CDTF">2021-09-24T07:02:46Z</dcterms:modified>
</cp:coreProperties>
</file>