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23BC058-CAE8-4890-9D99-2F537A4AAE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0" i="1" l="1"/>
  <c r="G71" i="1"/>
  <c r="G72" i="1"/>
  <c r="G73" i="1"/>
  <c r="F70" i="1"/>
  <c r="F71" i="1"/>
  <c r="F72" i="1"/>
  <c r="F73" i="1"/>
  <c r="G41" i="1"/>
  <c r="G42" i="1"/>
  <c r="G43" i="1"/>
  <c r="G44" i="1"/>
  <c r="F41" i="1"/>
  <c r="F42" i="1"/>
  <c r="F43" i="1"/>
  <c r="F44" i="1"/>
  <c r="F40" i="1"/>
  <c r="F10" i="1"/>
  <c r="G62" i="1" l="1"/>
  <c r="G63" i="1"/>
  <c r="G64" i="1"/>
  <c r="G65" i="1"/>
  <c r="F62" i="1"/>
  <c r="F63" i="1"/>
  <c r="F64" i="1"/>
  <c r="F65" i="1"/>
  <c r="F66" i="1"/>
  <c r="E62" i="1"/>
  <c r="E63" i="1"/>
  <c r="E64" i="1"/>
  <c r="E65" i="1"/>
  <c r="E66" i="1"/>
  <c r="F61" i="1"/>
  <c r="E61" i="1"/>
  <c r="E60" i="1"/>
  <c r="E39" i="1"/>
  <c r="G39" i="1"/>
  <c r="F39" i="1"/>
  <c r="E68" i="1" l="1"/>
  <c r="E67" i="1" s="1"/>
  <c r="F68" i="1"/>
  <c r="F77" i="1"/>
  <c r="F78" i="1"/>
  <c r="F79" i="1"/>
  <c r="F80" i="1"/>
  <c r="E76" i="1"/>
  <c r="E77" i="1"/>
  <c r="E78" i="1"/>
  <c r="E79" i="1"/>
  <c r="E75" i="1"/>
  <c r="F69" i="1"/>
  <c r="F76" i="1" s="1"/>
  <c r="F75" i="1"/>
  <c r="G40" i="1"/>
  <c r="G69" i="1" l="1"/>
  <c r="G76" i="1" s="1"/>
  <c r="F67" i="1"/>
  <c r="G77" i="1"/>
  <c r="G78" i="1"/>
  <c r="G79" i="1"/>
  <c r="G80" i="1"/>
  <c r="E42" i="1"/>
  <c r="E43" i="1"/>
  <c r="E44" i="1"/>
  <c r="E41" i="1"/>
  <c r="E80" i="1"/>
  <c r="G24" i="1"/>
  <c r="F24" i="1"/>
  <c r="E24" i="1"/>
  <c r="F60" i="1"/>
  <c r="F53" i="1"/>
  <c r="E53" i="1"/>
  <c r="F46" i="1"/>
  <c r="G46" i="1"/>
  <c r="E46" i="1"/>
  <c r="G54" i="1"/>
  <c r="G53" i="1" l="1"/>
  <c r="G61" i="1"/>
  <c r="G68" i="1" s="1"/>
  <c r="F38" i="1"/>
  <c r="G38" i="1"/>
  <c r="F74" i="1"/>
  <c r="E74" i="1"/>
  <c r="G60" i="1"/>
  <c r="G67" i="1" l="1"/>
  <c r="G75" i="1"/>
  <c r="G74" i="1" s="1"/>
  <c r="G31" i="1"/>
  <c r="F31" i="1"/>
  <c r="E31" i="1"/>
  <c r="E40" i="1"/>
  <c r="E38" i="1" s="1"/>
  <c r="F17" i="1"/>
  <c r="G17" i="1"/>
  <c r="E17" i="1"/>
  <c r="G10" i="1"/>
  <c r="E10" i="1"/>
</calcChain>
</file>

<file path=xl/sharedStrings.xml><?xml version="1.0" encoding="utf-8"?>
<sst xmlns="http://schemas.openxmlformats.org/spreadsheetml/2006/main" count="44" uniqueCount="33">
  <si>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(наименование муниципальной программы (далее – муниципальная программа))
</t>
    </r>
  </si>
  <si>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</si>
  <si>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</si>
  <si>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</si>
  <si>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</si>
  <si>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</si>
  <si>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</si>
  <si>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</si>
  <si>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</si>
  <si>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</si>
  <si>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</si>
  <si>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</si>
  <si>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</si>
  <si>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</si>
  <si>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</si>
  <si>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</si>
  <si>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</si>
  <si>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</si>
  <si>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</si>
  <si>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</si>
  <si>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</si>
  <si>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</si>
  <si>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</si>
  <si>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</si>
  <si>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</si>
  <si>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Основное мероприятие "Субсидии местным бюджетам на восстановление (ремонт, реставрацию, благоустройство) воинских захоронений" Подпрограммы  «Реализация единой государственной политики в сфере культуры»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</si>
  <si>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</si>
  <si>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</si>
  <si>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</si>
  <si>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</si>
  <si>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</si>
  <si>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</si>
  <si>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Приложение 4  к постановлению администрации города Усолье-Сибирское от 18.12.2019 г. №3082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</si>
</sst>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zoomScaleNormal="100" workbookViewId="0">
      <selection activeCell="H5" sqref="H5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4" width="14.85546875" customWidth="1"/>
    <col min="5" max="5" width="15.140625" customWidth="1"/>
    <col min="6" max="6" width="13.42578125" customWidth="1"/>
    <col min="7" max="7" width="14.42578125" customWidth="1"/>
    <col min="257" max="257" width="5.85546875" customWidth="1"/>
    <col min="258" max="258" width="20" customWidth="1"/>
    <col min="259" max="259" width="22.140625" customWidth="1"/>
    <col min="260" max="260" width="14.85546875" customWidth="1"/>
    <col min="261" max="261" width="15.140625" customWidth="1"/>
    <col min="262" max="262" width="13.42578125" customWidth="1"/>
    <col min="263" max="263" width="14.42578125" customWidth="1"/>
    <col min="513" max="513" width="5.85546875" customWidth="1"/>
    <col min="514" max="514" width="20" customWidth="1"/>
    <col min="515" max="515" width="22.140625" customWidth="1"/>
    <col min="516" max="516" width="14.85546875" customWidth="1"/>
    <col min="517" max="517" width="15.140625" customWidth="1"/>
    <col min="518" max="518" width="13.42578125" customWidth="1"/>
    <col min="519" max="519" width="14.42578125" customWidth="1"/>
    <col min="769" max="769" width="5.85546875" customWidth="1"/>
    <col min="770" max="770" width="20" customWidth="1"/>
    <col min="771" max="771" width="22.140625" customWidth="1"/>
    <col min="772" max="772" width="14.85546875" customWidth="1"/>
    <col min="773" max="773" width="15.140625" customWidth="1"/>
    <col min="774" max="774" width="13.42578125" customWidth="1"/>
    <col min="775" max="775" width="14.42578125" customWidth="1"/>
    <col min="1025" max="1025" width="5.85546875" customWidth="1"/>
    <col min="1026" max="1026" width="20" customWidth="1"/>
    <col min="1027" max="1027" width="22.140625" customWidth="1"/>
    <col min="1028" max="1028" width="14.85546875" customWidth="1"/>
    <col min="1029" max="1029" width="15.140625" customWidth="1"/>
    <col min="1030" max="1030" width="13.42578125" customWidth="1"/>
    <col min="1031" max="1031" width="14.42578125" customWidth="1"/>
    <col min="1281" max="1281" width="5.85546875" customWidth="1"/>
    <col min="1282" max="1282" width="20" customWidth="1"/>
    <col min="1283" max="1283" width="22.140625" customWidth="1"/>
    <col min="1284" max="1284" width="14.85546875" customWidth="1"/>
    <col min="1285" max="1285" width="15.140625" customWidth="1"/>
    <col min="1286" max="1286" width="13.42578125" customWidth="1"/>
    <col min="1287" max="1287" width="14.42578125" customWidth="1"/>
    <col min="1537" max="1537" width="5.85546875" customWidth="1"/>
    <col min="1538" max="1538" width="20" customWidth="1"/>
    <col min="1539" max="1539" width="22.140625" customWidth="1"/>
    <col min="1540" max="1540" width="14.85546875" customWidth="1"/>
    <col min="1541" max="1541" width="15.140625" customWidth="1"/>
    <col min="1542" max="1542" width="13.42578125" customWidth="1"/>
    <col min="1543" max="1543" width="14.42578125" customWidth="1"/>
    <col min="1793" max="1793" width="5.85546875" customWidth="1"/>
    <col min="1794" max="1794" width="20" customWidth="1"/>
    <col min="1795" max="1795" width="22.140625" customWidth="1"/>
    <col min="1796" max="1796" width="14.85546875" customWidth="1"/>
    <col min="1797" max="1797" width="15.140625" customWidth="1"/>
    <col min="1798" max="1798" width="13.42578125" customWidth="1"/>
    <col min="1799" max="1799" width="14.42578125" customWidth="1"/>
    <col min="2049" max="2049" width="5.85546875" customWidth="1"/>
    <col min="2050" max="2050" width="20" customWidth="1"/>
    <col min="2051" max="2051" width="22.140625" customWidth="1"/>
    <col min="2052" max="2052" width="14.85546875" customWidth="1"/>
    <col min="2053" max="2053" width="15.140625" customWidth="1"/>
    <col min="2054" max="2054" width="13.42578125" customWidth="1"/>
    <col min="2055" max="2055" width="14.42578125" customWidth="1"/>
    <col min="2305" max="2305" width="5.85546875" customWidth="1"/>
    <col min="2306" max="2306" width="20" customWidth="1"/>
    <col min="2307" max="2307" width="22.140625" customWidth="1"/>
    <col min="2308" max="2308" width="14.85546875" customWidth="1"/>
    <col min="2309" max="2309" width="15.140625" customWidth="1"/>
    <col min="2310" max="2310" width="13.42578125" customWidth="1"/>
    <col min="2311" max="2311" width="14.42578125" customWidth="1"/>
    <col min="2561" max="2561" width="5.85546875" customWidth="1"/>
    <col min="2562" max="2562" width="20" customWidth="1"/>
    <col min="2563" max="2563" width="22.140625" customWidth="1"/>
    <col min="2564" max="2564" width="14.85546875" customWidth="1"/>
    <col min="2565" max="2565" width="15.140625" customWidth="1"/>
    <col min="2566" max="2566" width="13.42578125" customWidth="1"/>
    <col min="2567" max="2567" width="14.42578125" customWidth="1"/>
    <col min="2817" max="2817" width="5.85546875" customWidth="1"/>
    <col min="2818" max="2818" width="20" customWidth="1"/>
    <col min="2819" max="2819" width="22.140625" customWidth="1"/>
    <col min="2820" max="2820" width="14.85546875" customWidth="1"/>
    <col min="2821" max="2821" width="15.140625" customWidth="1"/>
    <col min="2822" max="2822" width="13.42578125" customWidth="1"/>
    <col min="2823" max="2823" width="14.42578125" customWidth="1"/>
    <col min="3073" max="3073" width="5.85546875" customWidth="1"/>
    <col min="3074" max="3074" width="20" customWidth="1"/>
    <col min="3075" max="3075" width="22.140625" customWidth="1"/>
    <col min="3076" max="3076" width="14.85546875" customWidth="1"/>
    <col min="3077" max="3077" width="15.140625" customWidth="1"/>
    <col min="3078" max="3078" width="13.42578125" customWidth="1"/>
    <col min="3079" max="3079" width="14.42578125" customWidth="1"/>
    <col min="3329" max="3329" width="5.85546875" customWidth="1"/>
    <col min="3330" max="3330" width="20" customWidth="1"/>
    <col min="3331" max="3331" width="22.140625" customWidth="1"/>
    <col min="3332" max="3332" width="14.85546875" customWidth="1"/>
    <col min="3333" max="3333" width="15.140625" customWidth="1"/>
    <col min="3334" max="3334" width="13.42578125" customWidth="1"/>
    <col min="3335" max="3335" width="14.42578125" customWidth="1"/>
    <col min="3585" max="3585" width="5.85546875" customWidth="1"/>
    <col min="3586" max="3586" width="20" customWidth="1"/>
    <col min="3587" max="3587" width="22.140625" customWidth="1"/>
    <col min="3588" max="3588" width="14.85546875" customWidth="1"/>
    <col min="3589" max="3589" width="15.140625" customWidth="1"/>
    <col min="3590" max="3590" width="13.42578125" customWidth="1"/>
    <col min="3591" max="3591" width="14.42578125" customWidth="1"/>
    <col min="3841" max="3841" width="5.85546875" customWidth="1"/>
    <col min="3842" max="3842" width="20" customWidth="1"/>
    <col min="3843" max="3843" width="22.140625" customWidth="1"/>
    <col min="3844" max="3844" width="14.85546875" customWidth="1"/>
    <col min="3845" max="3845" width="15.140625" customWidth="1"/>
    <col min="3846" max="3846" width="13.42578125" customWidth="1"/>
    <col min="3847" max="3847" width="14.42578125" customWidth="1"/>
    <col min="4097" max="4097" width="5.85546875" customWidth="1"/>
    <col min="4098" max="4098" width="20" customWidth="1"/>
    <col min="4099" max="4099" width="22.140625" customWidth="1"/>
    <col min="4100" max="4100" width="14.85546875" customWidth="1"/>
    <col min="4101" max="4101" width="15.140625" customWidth="1"/>
    <col min="4102" max="4102" width="13.42578125" customWidth="1"/>
    <col min="4103" max="4103" width="14.42578125" customWidth="1"/>
    <col min="4353" max="4353" width="5.85546875" customWidth="1"/>
    <col min="4354" max="4354" width="20" customWidth="1"/>
    <col min="4355" max="4355" width="22.140625" customWidth="1"/>
    <col min="4356" max="4356" width="14.85546875" customWidth="1"/>
    <col min="4357" max="4357" width="15.140625" customWidth="1"/>
    <col min="4358" max="4358" width="13.42578125" customWidth="1"/>
    <col min="4359" max="4359" width="14.42578125" customWidth="1"/>
    <col min="4609" max="4609" width="5.85546875" customWidth="1"/>
    <col min="4610" max="4610" width="20" customWidth="1"/>
    <col min="4611" max="4611" width="22.140625" customWidth="1"/>
    <col min="4612" max="4612" width="14.85546875" customWidth="1"/>
    <col min="4613" max="4613" width="15.140625" customWidth="1"/>
    <col min="4614" max="4614" width="13.42578125" customWidth="1"/>
    <col min="4615" max="4615" width="14.42578125" customWidth="1"/>
    <col min="4865" max="4865" width="5.85546875" customWidth="1"/>
    <col min="4866" max="4866" width="20" customWidth="1"/>
    <col min="4867" max="4867" width="22.140625" customWidth="1"/>
    <col min="4868" max="4868" width="14.85546875" customWidth="1"/>
    <col min="4869" max="4869" width="15.140625" customWidth="1"/>
    <col min="4870" max="4870" width="13.42578125" customWidth="1"/>
    <col min="4871" max="4871" width="14.42578125" customWidth="1"/>
    <col min="5121" max="5121" width="5.85546875" customWidth="1"/>
    <col min="5122" max="5122" width="20" customWidth="1"/>
    <col min="5123" max="5123" width="22.140625" customWidth="1"/>
    <col min="5124" max="5124" width="14.85546875" customWidth="1"/>
    <col min="5125" max="5125" width="15.140625" customWidth="1"/>
    <col min="5126" max="5126" width="13.42578125" customWidth="1"/>
    <col min="5127" max="5127" width="14.42578125" customWidth="1"/>
    <col min="5377" max="5377" width="5.85546875" customWidth="1"/>
    <col min="5378" max="5378" width="20" customWidth="1"/>
    <col min="5379" max="5379" width="22.140625" customWidth="1"/>
    <col min="5380" max="5380" width="14.85546875" customWidth="1"/>
    <col min="5381" max="5381" width="15.140625" customWidth="1"/>
    <col min="5382" max="5382" width="13.42578125" customWidth="1"/>
    <col min="5383" max="5383" width="14.42578125" customWidth="1"/>
    <col min="5633" max="5633" width="5.85546875" customWidth="1"/>
    <col min="5634" max="5634" width="20" customWidth="1"/>
    <col min="5635" max="5635" width="22.140625" customWidth="1"/>
    <col min="5636" max="5636" width="14.85546875" customWidth="1"/>
    <col min="5637" max="5637" width="15.140625" customWidth="1"/>
    <col min="5638" max="5638" width="13.42578125" customWidth="1"/>
    <col min="5639" max="5639" width="14.42578125" customWidth="1"/>
    <col min="5889" max="5889" width="5.85546875" customWidth="1"/>
    <col min="5890" max="5890" width="20" customWidth="1"/>
    <col min="5891" max="5891" width="22.140625" customWidth="1"/>
    <col min="5892" max="5892" width="14.85546875" customWidth="1"/>
    <col min="5893" max="5893" width="15.140625" customWidth="1"/>
    <col min="5894" max="5894" width="13.42578125" customWidth="1"/>
    <col min="5895" max="5895" width="14.42578125" customWidth="1"/>
    <col min="6145" max="6145" width="5.85546875" customWidth="1"/>
    <col min="6146" max="6146" width="20" customWidth="1"/>
    <col min="6147" max="6147" width="22.140625" customWidth="1"/>
    <col min="6148" max="6148" width="14.85546875" customWidth="1"/>
    <col min="6149" max="6149" width="15.140625" customWidth="1"/>
    <col min="6150" max="6150" width="13.42578125" customWidth="1"/>
    <col min="6151" max="6151" width="14.42578125" customWidth="1"/>
    <col min="6401" max="6401" width="5.85546875" customWidth="1"/>
    <col min="6402" max="6402" width="20" customWidth="1"/>
    <col min="6403" max="6403" width="22.140625" customWidth="1"/>
    <col min="6404" max="6404" width="14.85546875" customWidth="1"/>
    <col min="6405" max="6405" width="15.140625" customWidth="1"/>
    <col min="6406" max="6406" width="13.42578125" customWidth="1"/>
    <col min="6407" max="6407" width="14.42578125" customWidth="1"/>
    <col min="6657" max="6657" width="5.85546875" customWidth="1"/>
    <col min="6658" max="6658" width="20" customWidth="1"/>
    <col min="6659" max="6659" width="22.140625" customWidth="1"/>
    <col min="6660" max="6660" width="14.85546875" customWidth="1"/>
    <col min="6661" max="6661" width="15.140625" customWidth="1"/>
    <col min="6662" max="6662" width="13.42578125" customWidth="1"/>
    <col min="6663" max="6663" width="14.42578125" customWidth="1"/>
    <col min="6913" max="6913" width="5.85546875" customWidth="1"/>
    <col min="6914" max="6914" width="20" customWidth="1"/>
    <col min="6915" max="6915" width="22.140625" customWidth="1"/>
    <col min="6916" max="6916" width="14.85546875" customWidth="1"/>
    <col min="6917" max="6917" width="15.140625" customWidth="1"/>
    <col min="6918" max="6918" width="13.42578125" customWidth="1"/>
    <col min="6919" max="6919" width="14.42578125" customWidth="1"/>
    <col min="7169" max="7169" width="5.85546875" customWidth="1"/>
    <col min="7170" max="7170" width="20" customWidth="1"/>
    <col min="7171" max="7171" width="22.140625" customWidth="1"/>
    <col min="7172" max="7172" width="14.85546875" customWidth="1"/>
    <col min="7173" max="7173" width="15.140625" customWidth="1"/>
    <col min="7174" max="7174" width="13.42578125" customWidth="1"/>
    <col min="7175" max="7175" width="14.42578125" customWidth="1"/>
    <col min="7425" max="7425" width="5.85546875" customWidth="1"/>
    <col min="7426" max="7426" width="20" customWidth="1"/>
    <col min="7427" max="7427" width="22.140625" customWidth="1"/>
    <col min="7428" max="7428" width="14.85546875" customWidth="1"/>
    <col min="7429" max="7429" width="15.140625" customWidth="1"/>
    <col min="7430" max="7430" width="13.42578125" customWidth="1"/>
    <col min="7431" max="7431" width="14.42578125" customWidth="1"/>
    <col min="7681" max="7681" width="5.85546875" customWidth="1"/>
    <col min="7682" max="7682" width="20" customWidth="1"/>
    <col min="7683" max="7683" width="22.140625" customWidth="1"/>
    <col min="7684" max="7684" width="14.85546875" customWidth="1"/>
    <col min="7685" max="7685" width="15.140625" customWidth="1"/>
    <col min="7686" max="7686" width="13.42578125" customWidth="1"/>
    <col min="7687" max="7687" width="14.42578125" customWidth="1"/>
    <col min="7937" max="7937" width="5.85546875" customWidth="1"/>
    <col min="7938" max="7938" width="20" customWidth="1"/>
    <col min="7939" max="7939" width="22.140625" customWidth="1"/>
    <col min="7940" max="7940" width="14.85546875" customWidth="1"/>
    <col min="7941" max="7941" width="15.140625" customWidth="1"/>
    <col min="7942" max="7942" width="13.42578125" customWidth="1"/>
    <col min="7943" max="7943" width="14.42578125" customWidth="1"/>
    <col min="8193" max="8193" width="5.85546875" customWidth="1"/>
    <col min="8194" max="8194" width="20" customWidth="1"/>
    <col min="8195" max="8195" width="22.140625" customWidth="1"/>
    <col min="8196" max="8196" width="14.85546875" customWidth="1"/>
    <col min="8197" max="8197" width="15.140625" customWidth="1"/>
    <col min="8198" max="8198" width="13.42578125" customWidth="1"/>
    <col min="8199" max="8199" width="14.42578125" customWidth="1"/>
    <col min="8449" max="8449" width="5.85546875" customWidth="1"/>
    <col min="8450" max="8450" width="20" customWidth="1"/>
    <col min="8451" max="8451" width="22.140625" customWidth="1"/>
    <col min="8452" max="8452" width="14.85546875" customWidth="1"/>
    <col min="8453" max="8453" width="15.140625" customWidth="1"/>
    <col min="8454" max="8454" width="13.42578125" customWidth="1"/>
    <col min="8455" max="8455" width="14.42578125" customWidth="1"/>
    <col min="8705" max="8705" width="5.85546875" customWidth="1"/>
    <col min="8706" max="8706" width="20" customWidth="1"/>
    <col min="8707" max="8707" width="22.140625" customWidth="1"/>
    <col min="8708" max="8708" width="14.85546875" customWidth="1"/>
    <col min="8709" max="8709" width="15.140625" customWidth="1"/>
    <col min="8710" max="8710" width="13.42578125" customWidth="1"/>
    <col min="8711" max="8711" width="14.42578125" customWidth="1"/>
    <col min="8961" max="8961" width="5.85546875" customWidth="1"/>
    <col min="8962" max="8962" width="20" customWidth="1"/>
    <col min="8963" max="8963" width="22.140625" customWidth="1"/>
    <col min="8964" max="8964" width="14.85546875" customWidth="1"/>
    <col min="8965" max="8965" width="15.140625" customWidth="1"/>
    <col min="8966" max="8966" width="13.42578125" customWidth="1"/>
    <col min="8967" max="8967" width="14.42578125" customWidth="1"/>
    <col min="9217" max="9217" width="5.85546875" customWidth="1"/>
    <col min="9218" max="9218" width="20" customWidth="1"/>
    <col min="9219" max="9219" width="22.140625" customWidth="1"/>
    <col min="9220" max="9220" width="14.85546875" customWidth="1"/>
    <col min="9221" max="9221" width="15.140625" customWidth="1"/>
    <col min="9222" max="9222" width="13.42578125" customWidth="1"/>
    <col min="9223" max="9223" width="14.42578125" customWidth="1"/>
    <col min="9473" max="9473" width="5.85546875" customWidth="1"/>
    <col min="9474" max="9474" width="20" customWidth="1"/>
    <col min="9475" max="9475" width="22.140625" customWidth="1"/>
    <col min="9476" max="9476" width="14.85546875" customWidth="1"/>
    <col min="9477" max="9477" width="15.140625" customWidth="1"/>
    <col min="9478" max="9478" width="13.42578125" customWidth="1"/>
    <col min="9479" max="9479" width="14.42578125" customWidth="1"/>
    <col min="9729" max="9729" width="5.85546875" customWidth="1"/>
    <col min="9730" max="9730" width="20" customWidth="1"/>
    <col min="9731" max="9731" width="22.140625" customWidth="1"/>
    <col min="9732" max="9732" width="14.85546875" customWidth="1"/>
    <col min="9733" max="9733" width="15.140625" customWidth="1"/>
    <col min="9734" max="9734" width="13.42578125" customWidth="1"/>
    <col min="9735" max="9735" width="14.42578125" customWidth="1"/>
    <col min="9985" max="9985" width="5.85546875" customWidth="1"/>
    <col min="9986" max="9986" width="20" customWidth="1"/>
    <col min="9987" max="9987" width="22.140625" customWidth="1"/>
    <col min="9988" max="9988" width="14.85546875" customWidth="1"/>
    <col min="9989" max="9989" width="15.140625" customWidth="1"/>
    <col min="9990" max="9990" width="13.42578125" customWidth="1"/>
    <col min="9991" max="9991" width="14.42578125" customWidth="1"/>
    <col min="10241" max="10241" width="5.85546875" customWidth="1"/>
    <col min="10242" max="10242" width="20" customWidth="1"/>
    <col min="10243" max="10243" width="22.140625" customWidth="1"/>
    <col min="10244" max="10244" width="14.85546875" customWidth="1"/>
    <col min="10245" max="10245" width="15.140625" customWidth="1"/>
    <col min="10246" max="10246" width="13.42578125" customWidth="1"/>
    <col min="10247" max="10247" width="14.42578125" customWidth="1"/>
    <col min="10497" max="10497" width="5.85546875" customWidth="1"/>
    <col min="10498" max="10498" width="20" customWidth="1"/>
    <col min="10499" max="10499" width="22.140625" customWidth="1"/>
    <col min="10500" max="10500" width="14.85546875" customWidth="1"/>
    <col min="10501" max="10501" width="15.140625" customWidth="1"/>
    <col min="10502" max="10502" width="13.42578125" customWidth="1"/>
    <col min="10503" max="10503" width="14.42578125" customWidth="1"/>
    <col min="10753" max="10753" width="5.85546875" customWidth="1"/>
    <col min="10754" max="10754" width="20" customWidth="1"/>
    <col min="10755" max="10755" width="22.140625" customWidth="1"/>
    <col min="10756" max="10756" width="14.85546875" customWidth="1"/>
    <col min="10757" max="10757" width="15.140625" customWidth="1"/>
    <col min="10758" max="10758" width="13.42578125" customWidth="1"/>
    <col min="10759" max="10759" width="14.42578125" customWidth="1"/>
    <col min="11009" max="11009" width="5.85546875" customWidth="1"/>
    <col min="11010" max="11010" width="20" customWidth="1"/>
    <col min="11011" max="11011" width="22.140625" customWidth="1"/>
    <col min="11012" max="11012" width="14.85546875" customWidth="1"/>
    <col min="11013" max="11013" width="15.140625" customWidth="1"/>
    <col min="11014" max="11014" width="13.42578125" customWidth="1"/>
    <col min="11015" max="11015" width="14.42578125" customWidth="1"/>
    <col min="11265" max="11265" width="5.85546875" customWidth="1"/>
    <col min="11266" max="11266" width="20" customWidth="1"/>
    <col min="11267" max="11267" width="22.140625" customWidth="1"/>
    <col min="11268" max="11268" width="14.85546875" customWidth="1"/>
    <col min="11269" max="11269" width="15.140625" customWidth="1"/>
    <col min="11270" max="11270" width="13.42578125" customWidth="1"/>
    <col min="11271" max="11271" width="14.42578125" customWidth="1"/>
    <col min="11521" max="11521" width="5.85546875" customWidth="1"/>
    <col min="11522" max="11522" width="20" customWidth="1"/>
    <col min="11523" max="11523" width="22.140625" customWidth="1"/>
    <col min="11524" max="11524" width="14.85546875" customWidth="1"/>
    <col min="11525" max="11525" width="15.140625" customWidth="1"/>
    <col min="11526" max="11526" width="13.42578125" customWidth="1"/>
    <col min="11527" max="11527" width="14.42578125" customWidth="1"/>
    <col min="11777" max="11777" width="5.85546875" customWidth="1"/>
    <col min="11778" max="11778" width="20" customWidth="1"/>
    <col min="11779" max="11779" width="22.140625" customWidth="1"/>
    <col min="11780" max="11780" width="14.85546875" customWidth="1"/>
    <col min="11781" max="11781" width="15.140625" customWidth="1"/>
    <col min="11782" max="11782" width="13.42578125" customWidth="1"/>
    <col min="11783" max="11783" width="14.42578125" customWidth="1"/>
    <col min="12033" max="12033" width="5.85546875" customWidth="1"/>
    <col min="12034" max="12034" width="20" customWidth="1"/>
    <col min="12035" max="12035" width="22.140625" customWidth="1"/>
    <col min="12036" max="12036" width="14.85546875" customWidth="1"/>
    <col min="12037" max="12037" width="15.140625" customWidth="1"/>
    <col min="12038" max="12038" width="13.42578125" customWidth="1"/>
    <col min="12039" max="12039" width="14.42578125" customWidth="1"/>
    <col min="12289" max="12289" width="5.85546875" customWidth="1"/>
    <col min="12290" max="12290" width="20" customWidth="1"/>
    <col min="12291" max="12291" width="22.140625" customWidth="1"/>
    <col min="12292" max="12292" width="14.85546875" customWidth="1"/>
    <col min="12293" max="12293" width="15.140625" customWidth="1"/>
    <col min="12294" max="12294" width="13.42578125" customWidth="1"/>
    <col min="12295" max="12295" width="14.42578125" customWidth="1"/>
    <col min="12545" max="12545" width="5.85546875" customWidth="1"/>
    <col min="12546" max="12546" width="20" customWidth="1"/>
    <col min="12547" max="12547" width="22.140625" customWidth="1"/>
    <col min="12548" max="12548" width="14.85546875" customWidth="1"/>
    <col min="12549" max="12549" width="15.140625" customWidth="1"/>
    <col min="12550" max="12550" width="13.42578125" customWidth="1"/>
    <col min="12551" max="12551" width="14.42578125" customWidth="1"/>
    <col min="12801" max="12801" width="5.85546875" customWidth="1"/>
    <col min="12802" max="12802" width="20" customWidth="1"/>
    <col min="12803" max="12803" width="22.140625" customWidth="1"/>
    <col min="12804" max="12804" width="14.85546875" customWidth="1"/>
    <col min="12805" max="12805" width="15.140625" customWidth="1"/>
    <col min="12806" max="12806" width="13.42578125" customWidth="1"/>
    <col min="12807" max="12807" width="14.42578125" customWidth="1"/>
    <col min="13057" max="13057" width="5.85546875" customWidth="1"/>
    <col min="13058" max="13058" width="20" customWidth="1"/>
    <col min="13059" max="13059" width="22.140625" customWidth="1"/>
    <col min="13060" max="13060" width="14.85546875" customWidth="1"/>
    <col min="13061" max="13061" width="15.140625" customWidth="1"/>
    <col min="13062" max="13062" width="13.42578125" customWidth="1"/>
    <col min="13063" max="13063" width="14.42578125" customWidth="1"/>
    <col min="13313" max="13313" width="5.85546875" customWidth="1"/>
    <col min="13314" max="13314" width="20" customWidth="1"/>
    <col min="13315" max="13315" width="22.140625" customWidth="1"/>
    <col min="13316" max="13316" width="14.85546875" customWidth="1"/>
    <col min="13317" max="13317" width="15.140625" customWidth="1"/>
    <col min="13318" max="13318" width="13.42578125" customWidth="1"/>
    <col min="13319" max="13319" width="14.42578125" customWidth="1"/>
    <col min="13569" max="13569" width="5.85546875" customWidth="1"/>
    <col min="13570" max="13570" width="20" customWidth="1"/>
    <col min="13571" max="13571" width="22.140625" customWidth="1"/>
    <col min="13572" max="13572" width="14.85546875" customWidth="1"/>
    <col min="13573" max="13573" width="15.140625" customWidth="1"/>
    <col min="13574" max="13574" width="13.42578125" customWidth="1"/>
    <col min="13575" max="13575" width="14.42578125" customWidth="1"/>
    <col min="13825" max="13825" width="5.85546875" customWidth="1"/>
    <col min="13826" max="13826" width="20" customWidth="1"/>
    <col min="13827" max="13827" width="22.140625" customWidth="1"/>
    <col min="13828" max="13828" width="14.85546875" customWidth="1"/>
    <col min="13829" max="13829" width="15.140625" customWidth="1"/>
    <col min="13830" max="13830" width="13.42578125" customWidth="1"/>
    <col min="13831" max="13831" width="14.42578125" customWidth="1"/>
    <col min="14081" max="14081" width="5.85546875" customWidth="1"/>
    <col min="14082" max="14082" width="20" customWidth="1"/>
    <col min="14083" max="14083" width="22.140625" customWidth="1"/>
    <col min="14084" max="14084" width="14.85546875" customWidth="1"/>
    <col min="14085" max="14085" width="15.140625" customWidth="1"/>
    <col min="14086" max="14086" width="13.42578125" customWidth="1"/>
    <col min="14087" max="14087" width="14.42578125" customWidth="1"/>
    <col min="14337" max="14337" width="5.85546875" customWidth="1"/>
    <col min="14338" max="14338" width="20" customWidth="1"/>
    <col min="14339" max="14339" width="22.140625" customWidth="1"/>
    <col min="14340" max="14340" width="14.85546875" customWidth="1"/>
    <col min="14341" max="14341" width="15.140625" customWidth="1"/>
    <col min="14342" max="14342" width="13.42578125" customWidth="1"/>
    <col min="14343" max="14343" width="14.42578125" customWidth="1"/>
    <col min="14593" max="14593" width="5.85546875" customWidth="1"/>
    <col min="14594" max="14594" width="20" customWidth="1"/>
    <col min="14595" max="14595" width="22.140625" customWidth="1"/>
    <col min="14596" max="14596" width="14.85546875" customWidth="1"/>
    <col min="14597" max="14597" width="15.140625" customWidth="1"/>
    <col min="14598" max="14598" width="13.42578125" customWidth="1"/>
    <col min="14599" max="14599" width="14.42578125" customWidth="1"/>
    <col min="14849" max="14849" width="5.85546875" customWidth="1"/>
    <col min="14850" max="14850" width="20" customWidth="1"/>
    <col min="14851" max="14851" width="22.140625" customWidth="1"/>
    <col min="14852" max="14852" width="14.85546875" customWidth="1"/>
    <col min="14853" max="14853" width="15.140625" customWidth="1"/>
    <col min="14854" max="14854" width="13.42578125" customWidth="1"/>
    <col min="14855" max="14855" width="14.42578125" customWidth="1"/>
    <col min="15105" max="15105" width="5.85546875" customWidth="1"/>
    <col min="15106" max="15106" width="20" customWidth="1"/>
    <col min="15107" max="15107" width="22.140625" customWidth="1"/>
    <col min="15108" max="15108" width="14.85546875" customWidth="1"/>
    <col min="15109" max="15109" width="15.140625" customWidth="1"/>
    <col min="15110" max="15110" width="13.42578125" customWidth="1"/>
    <col min="15111" max="15111" width="14.42578125" customWidth="1"/>
    <col min="15361" max="15361" width="5.85546875" customWidth="1"/>
    <col min="15362" max="15362" width="20" customWidth="1"/>
    <col min="15363" max="15363" width="22.140625" customWidth="1"/>
    <col min="15364" max="15364" width="14.85546875" customWidth="1"/>
    <col min="15365" max="15365" width="15.140625" customWidth="1"/>
    <col min="15366" max="15366" width="13.42578125" customWidth="1"/>
    <col min="15367" max="15367" width="14.42578125" customWidth="1"/>
    <col min="15617" max="15617" width="5.85546875" customWidth="1"/>
    <col min="15618" max="15618" width="20" customWidth="1"/>
    <col min="15619" max="15619" width="22.140625" customWidth="1"/>
    <col min="15620" max="15620" width="14.85546875" customWidth="1"/>
    <col min="15621" max="15621" width="15.140625" customWidth="1"/>
    <col min="15622" max="15622" width="13.42578125" customWidth="1"/>
    <col min="15623" max="15623" width="14.42578125" customWidth="1"/>
    <col min="15873" max="15873" width="5.85546875" customWidth="1"/>
    <col min="15874" max="15874" width="20" customWidth="1"/>
    <col min="15875" max="15875" width="22.140625" customWidth="1"/>
    <col min="15876" max="15876" width="14.85546875" customWidth="1"/>
    <col min="15877" max="15877" width="15.140625" customWidth="1"/>
    <col min="15878" max="15878" width="13.42578125" customWidth="1"/>
    <col min="15879" max="15879" width="14.42578125" customWidth="1"/>
    <col min="16129" max="16129" width="5.85546875" customWidth="1"/>
    <col min="16130" max="16130" width="20" customWidth="1"/>
    <col min="16131" max="16131" width="22.140625" customWidth="1"/>
    <col min="16132" max="16132" width="14.85546875" customWidth="1"/>
    <col min="16133" max="16133" width="15.140625" customWidth="1"/>
    <col min="16134" max="16134" width="13.42578125" customWidth="1"/>
    <col min="16135" max="16135" width="14.42578125" customWidth="1"/>
  </cols>
  <sheetData>
    <row r="1" spans="1:7" ht="63" customHeight="1" x14ac:dyDescent="0.25">
      <c r="F1" s="21" t="s">
        <v>32</v>
      </c>
      <c r="G1" s="21"/>
    </row>
    <row r="2" spans="1:7" x14ac:dyDescent="0.25">
      <c r="F2" s="2"/>
      <c r="G2" s="2"/>
    </row>
    <row r="3" spans="1:7" ht="64.5" customHeight="1" x14ac:dyDescent="0.25">
      <c r="F3" s="21" t="s">
        <v>24</v>
      </c>
      <c r="G3" s="21"/>
    </row>
    <row r="5" spans="1:7" s="12" customFormat="1" ht="64.5" customHeight="1" x14ac:dyDescent="0.25">
      <c r="A5" s="22" t="s">
        <v>0</v>
      </c>
      <c r="B5" s="22"/>
      <c r="C5" s="22"/>
      <c r="D5" s="22"/>
      <c r="E5" s="22"/>
      <c r="F5" s="22"/>
      <c r="G5" s="22"/>
    </row>
    <row r="6" spans="1:7" ht="15.75" thickBot="1" x14ac:dyDescent="0.3">
      <c r="A6" s="3"/>
      <c r="B6" s="4"/>
      <c r="C6" s="4"/>
      <c r="D6" s="4"/>
      <c r="E6" s="4"/>
      <c r="F6" s="4"/>
      <c r="G6" s="5" t="s">
        <v>1</v>
      </c>
    </row>
    <row r="7" spans="1:7" ht="25.5" x14ac:dyDescent="0.25">
      <c r="A7" s="23" t="s">
        <v>2</v>
      </c>
      <c r="B7" s="6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</row>
    <row r="8" spans="1:7" ht="52.5" customHeight="1" thickBot="1" x14ac:dyDescent="0.3">
      <c r="A8" s="24"/>
      <c r="B8" s="6" t="s">
        <v>9</v>
      </c>
      <c r="C8" s="26"/>
      <c r="D8" s="26"/>
      <c r="E8" s="26"/>
      <c r="F8" s="26"/>
      <c r="G8" s="26"/>
    </row>
    <row r="9" spans="1:7" ht="25.5" customHeight="1" x14ac:dyDescent="0.25">
      <c r="A9" s="7">
        <v>1</v>
      </c>
      <c r="B9" s="27" t="s">
        <v>26</v>
      </c>
      <c r="C9" s="28"/>
      <c r="D9" s="28"/>
      <c r="E9" s="28"/>
      <c r="F9" s="28"/>
      <c r="G9" s="29"/>
    </row>
    <row r="10" spans="1:7" ht="18.75" customHeight="1" x14ac:dyDescent="0.25">
      <c r="A10" s="32" t="s">
        <v>27</v>
      </c>
      <c r="B10" s="30" t="s">
        <v>22</v>
      </c>
      <c r="C10" s="30" t="s">
        <v>20</v>
      </c>
      <c r="D10" s="11" t="s">
        <v>10</v>
      </c>
      <c r="E10" s="16">
        <f>SUM(E11:E16)</f>
        <v>0</v>
      </c>
      <c r="F10" s="16">
        <f>SUM(F11:F16)</f>
        <v>4181700</v>
      </c>
      <c r="G10" s="16">
        <f t="shared" ref="G10" si="0">SUM(G11:G16)</f>
        <v>624900</v>
      </c>
    </row>
    <row r="11" spans="1:7" ht="18.75" customHeight="1" x14ac:dyDescent="0.25">
      <c r="A11" s="33"/>
      <c r="B11" s="30"/>
      <c r="C11" s="30"/>
      <c r="D11" s="10">
        <v>2019</v>
      </c>
      <c r="E11" s="17">
        <v>0</v>
      </c>
      <c r="F11" s="17">
        <v>4181700</v>
      </c>
      <c r="G11" s="18">
        <v>624900</v>
      </c>
    </row>
    <row r="12" spans="1:7" ht="18.75" customHeight="1" x14ac:dyDescent="0.25">
      <c r="A12" s="33"/>
      <c r="B12" s="30"/>
      <c r="C12" s="30"/>
      <c r="D12" s="10">
        <v>2020</v>
      </c>
      <c r="E12" s="17">
        <v>0</v>
      </c>
      <c r="F12" s="17">
        <v>0</v>
      </c>
      <c r="G12" s="17">
        <v>0</v>
      </c>
    </row>
    <row r="13" spans="1:7" ht="18.75" customHeight="1" x14ac:dyDescent="0.25">
      <c r="A13" s="33"/>
      <c r="B13" s="30"/>
      <c r="C13" s="30"/>
      <c r="D13" s="10">
        <v>2021</v>
      </c>
      <c r="E13" s="17">
        <v>0</v>
      </c>
      <c r="F13" s="17">
        <v>0</v>
      </c>
      <c r="G13" s="17">
        <v>0</v>
      </c>
    </row>
    <row r="14" spans="1:7" ht="18.75" customHeight="1" x14ac:dyDescent="0.25">
      <c r="A14" s="33"/>
      <c r="B14" s="30"/>
      <c r="C14" s="30"/>
      <c r="D14" s="10">
        <v>2022</v>
      </c>
      <c r="E14" s="17">
        <v>0</v>
      </c>
      <c r="F14" s="17">
        <v>0</v>
      </c>
      <c r="G14" s="17">
        <v>0</v>
      </c>
    </row>
    <row r="15" spans="1:7" ht="18.75" customHeight="1" x14ac:dyDescent="0.25">
      <c r="A15" s="33"/>
      <c r="B15" s="30"/>
      <c r="C15" s="30"/>
      <c r="D15" s="10">
        <v>2023</v>
      </c>
      <c r="E15" s="17">
        <v>0</v>
      </c>
      <c r="F15" s="17">
        <v>0</v>
      </c>
      <c r="G15" s="17">
        <v>0</v>
      </c>
    </row>
    <row r="16" spans="1:7" ht="18.75" customHeight="1" x14ac:dyDescent="0.25">
      <c r="A16" s="33"/>
      <c r="B16" s="30"/>
      <c r="C16" s="30"/>
      <c r="D16" s="10">
        <v>2024</v>
      </c>
      <c r="E16" s="17">
        <v>0</v>
      </c>
      <c r="F16" s="17">
        <v>0</v>
      </c>
      <c r="G16" s="17">
        <v>0</v>
      </c>
    </row>
    <row r="17" spans="1:7" ht="18" customHeight="1" x14ac:dyDescent="0.25">
      <c r="A17" s="33"/>
      <c r="B17" s="30"/>
      <c r="C17" s="30" t="s">
        <v>16</v>
      </c>
      <c r="D17" s="11" t="s">
        <v>10</v>
      </c>
      <c r="E17" s="16">
        <f>SUM(E18:E23)</f>
        <v>0</v>
      </c>
      <c r="F17" s="16">
        <f t="shared" ref="F17:G17" si="1">SUM(F18:F23)</f>
        <v>25666000</v>
      </c>
      <c r="G17" s="16">
        <f t="shared" si="1"/>
        <v>3835600</v>
      </c>
    </row>
    <row r="18" spans="1:7" ht="18" customHeight="1" x14ac:dyDescent="0.25">
      <c r="A18" s="33"/>
      <c r="B18" s="30"/>
      <c r="C18" s="30"/>
      <c r="D18" s="10">
        <v>2019</v>
      </c>
      <c r="E18" s="17">
        <v>0</v>
      </c>
      <c r="F18" s="19">
        <v>10666000</v>
      </c>
      <c r="G18" s="17">
        <v>1593800</v>
      </c>
    </row>
    <row r="19" spans="1:7" ht="18" customHeight="1" x14ac:dyDescent="0.25">
      <c r="A19" s="33"/>
      <c r="B19" s="30"/>
      <c r="C19" s="30"/>
      <c r="D19" s="10">
        <v>2020</v>
      </c>
      <c r="E19" s="17">
        <v>0</v>
      </c>
      <c r="F19" s="19">
        <v>15000000</v>
      </c>
      <c r="G19" s="17">
        <v>2241800</v>
      </c>
    </row>
    <row r="20" spans="1:7" ht="18" customHeight="1" x14ac:dyDescent="0.25">
      <c r="A20" s="33"/>
      <c r="B20" s="30"/>
      <c r="C20" s="30"/>
      <c r="D20" s="10">
        <v>2021</v>
      </c>
      <c r="E20" s="17">
        <v>0</v>
      </c>
      <c r="F20" s="17">
        <v>0</v>
      </c>
      <c r="G20" s="17">
        <v>0</v>
      </c>
    </row>
    <row r="21" spans="1:7" ht="18" customHeight="1" x14ac:dyDescent="0.25">
      <c r="A21" s="33"/>
      <c r="B21" s="30"/>
      <c r="C21" s="30"/>
      <c r="D21" s="10">
        <v>2022</v>
      </c>
      <c r="E21" s="17">
        <v>0</v>
      </c>
      <c r="F21" s="17">
        <v>0</v>
      </c>
      <c r="G21" s="17">
        <v>0</v>
      </c>
    </row>
    <row r="22" spans="1:7" ht="18" customHeight="1" x14ac:dyDescent="0.25">
      <c r="A22" s="33"/>
      <c r="B22" s="30"/>
      <c r="C22" s="30"/>
      <c r="D22" s="10">
        <v>2023</v>
      </c>
      <c r="E22" s="17">
        <v>0</v>
      </c>
      <c r="F22" s="17">
        <v>0</v>
      </c>
      <c r="G22" s="17">
        <v>0</v>
      </c>
    </row>
    <row r="23" spans="1:7" ht="18" customHeight="1" x14ac:dyDescent="0.25">
      <c r="A23" s="34"/>
      <c r="B23" s="30"/>
      <c r="C23" s="30"/>
      <c r="D23" s="10">
        <v>2024</v>
      </c>
      <c r="E23" s="17">
        <v>0</v>
      </c>
      <c r="F23" s="17">
        <v>0</v>
      </c>
      <c r="G23" s="17">
        <v>0</v>
      </c>
    </row>
    <row r="24" spans="1:7" ht="24" customHeight="1" x14ac:dyDescent="0.25">
      <c r="A24" s="35" t="s">
        <v>28</v>
      </c>
      <c r="B24" s="30" t="s">
        <v>21</v>
      </c>
      <c r="C24" s="30" t="s">
        <v>23</v>
      </c>
      <c r="D24" s="11" t="s">
        <v>10</v>
      </c>
      <c r="E24" s="16">
        <f>SUM(E25:E30)</f>
        <v>7201.23</v>
      </c>
      <c r="F24" s="16">
        <f t="shared" ref="F24:G24" si="2">SUM(F25:F30)</f>
        <v>121823.76999999999</v>
      </c>
      <c r="G24" s="16">
        <f t="shared" si="2"/>
        <v>18052</v>
      </c>
    </row>
    <row r="25" spans="1:7" ht="24" customHeight="1" x14ac:dyDescent="0.25">
      <c r="A25" s="35"/>
      <c r="B25" s="30"/>
      <c r="C25" s="30"/>
      <c r="D25" s="10">
        <v>2019</v>
      </c>
      <c r="E25" s="17">
        <v>7201.23</v>
      </c>
      <c r="F25" s="18">
        <v>58623.77</v>
      </c>
      <c r="G25" s="18">
        <v>9836</v>
      </c>
    </row>
    <row r="26" spans="1:7" ht="24" customHeight="1" x14ac:dyDescent="0.25">
      <c r="A26" s="35"/>
      <c r="B26" s="30"/>
      <c r="C26" s="30"/>
      <c r="D26" s="10">
        <v>2020</v>
      </c>
      <c r="E26" s="17">
        <v>0</v>
      </c>
      <c r="F26" s="19">
        <v>15800</v>
      </c>
      <c r="G26" s="20">
        <v>2054</v>
      </c>
    </row>
    <row r="27" spans="1:7" ht="24" customHeight="1" x14ac:dyDescent="0.25">
      <c r="A27" s="35"/>
      <c r="B27" s="30"/>
      <c r="C27" s="30"/>
      <c r="D27" s="10">
        <v>2021</v>
      </c>
      <c r="E27" s="17">
        <v>0</v>
      </c>
      <c r="F27" s="17">
        <v>23700</v>
      </c>
      <c r="G27" s="17">
        <v>3081</v>
      </c>
    </row>
    <row r="28" spans="1:7" ht="24" customHeight="1" x14ac:dyDescent="0.25">
      <c r="A28" s="35"/>
      <c r="B28" s="30"/>
      <c r="C28" s="30"/>
      <c r="D28" s="10">
        <v>2022</v>
      </c>
      <c r="E28" s="17">
        <v>0</v>
      </c>
      <c r="F28" s="17">
        <v>23700</v>
      </c>
      <c r="G28" s="17">
        <v>3081</v>
      </c>
    </row>
    <row r="29" spans="1:7" ht="24" customHeight="1" x14ac:dyDescent="0.25">
      <c r="A29" s="35"/>
      <c r="B29" s="30"/>
      <c r="C29" s="30"/>
      <c r="D29" s="10">
        <v>2023</v>
      </c>
      <c r="E29" s="17">
        <v>0</v>
      </c>
      <c r="F29" s="17">
        <v>0</v>
      </c>
      <c r="G29" s="17">
        <v>0</v>
      </c>
    </row>
    <row r="30" spans="1:7" ht="21.75" customHeight="1" x14ac:dyDescent="0.25">
      <c r="A30" s="35"/>
      <c r="B30" s="30"/>
      <c r="C30" s="30"/>
      <c r="D30" s="10">
        <v>2024</v>
      </c>
      <c r="E30" s="17">
        <v>0</v>
      </c>
      <c r="F30" s="17">
        <v>0</v>
      </c>
      <c r="G30" s="17">
        <v>0</v>
      </c>
    </row>
    <row r="31" spans="1:7" ht="22.5" customHeight="1" x14ac:dyDescent="0.25">
      <c r="A31" s="35" t="s">
        <v>29</v>
      </c>
      <c r="B31" s="30" t="s">
        <v>25</v>
      </c>
      <c r="C31" s="30" t="s">
        <v>30</v>
      </c>
      <c r="D31" s="11" t="s">
        <v>10</v>
      </c>
      <c r="E31" s="16">
        <f>SUM(E32:E37)</f>
        <v>0</v>
      </c>
      <c r="F31" s="16">
        <f t="shared" ref="F31" si="3">SUM(F32:F37)</f>
        <v>295800</v>
      </c>
      <c r="G31" s="16">
        <f t="shared" ref="G31" si="4">SUM(G32:G37)</f>
        <v>0</v>
      </c>
    </row>
    <row r="32" spans="1:7" ht="22.5" customHeight="1" x14ac:dyDescent="0.25">
      <c r="A32" s="35"/>
      <c r="B32" s="30"/>
      <c r="C32" s="30"/>
      <c r="D32" s="10">
        <v>2019</v>
      </c>
      <c r="E32" s="17">
        <v>0</v>
      </c>
      <c r="F32" s="18">
        <v>0</v>
      </c>
      <c r="G32" s="18">
        <v>0</v>
      </c>
    </row>
    <row r="33" spans="1:7" ht="22.5" customHeight="1" x14ac:dyDescent="0.25">
      <c r="A33" s="35"/>
      <c r="B33" s="30"/>
      <c r="C33" s="30"/>
      <c r="D33" s="10">
        <v>2020</v>
      </c>
      <c r="E33" s="17">
        <v>0</v>
      </c>
      <c r="F33" s="19">
        <v>295800</v>
      </c>
      <c r="G33" s="17">
        <v>0</v>
      </c>
    </row>
    <row r="34" spans="1:7" ht="22.5" customHeight="1" x14ac:dyDescent="0.25">
      <c r="A34" s="35"/>
      <c r="B34" s="30"/>
      <c r="C34" s="30"/>
      <c r="D34" s="10">
        <v>2021</v>
      </c>
      <c r="E34" s="17">
        <v>0</v>
      </c>
      <c r="F34" s="17">
        <v>0</v>
      </c>
      <c r="G34" s="17">
        <v>0</v>
      </c>
    </row>
    <row r="35" spans="1:7" ht="22.5" customHeight="1" x14ac:dyDescent="0.25">
      <c r="A35" s="35"/>
      <c r="B35" s="30"/>
      <c r="C35" s="30"/>
      <c r="D35" s="10">
        <v>2022</v>
      </c>
      <c r="E35" s="17">
        <v>0</v>
      </c>
      <c r="F35" s="17">
        <v>0</v>
      </c>
      <c r="G35" s="17">
        <v>0</v>
      </c>
    </row>
    <row r="36" spans="1:7" ht="22.5" customHeight="1" x14ac:dyDescent="0.25">
      <c r="A36" s="35"/>
      <c r="B36" s="30"/>
      <c r="C36" s="30"/>
      <c r="D36" s="10">
        <v>2023</v>
      </c>
      <c r="E36" s="17">
        <v>0</v>
      </c>
      <c r="F36" s="17">
        <v>0</v>
      </c>
      <c r="G36" s="17">
        <v>0</v>
      </c>
    </row>
    <row r="37" spans="1:7" ht="34.5" customHeight="1" x14ac:dyDescent="0.25">
      <c r="A37" s="35"/>
      <c r="B37" s="30"/>
      <c r="C37" s="30"/>
      <c r="D37" s="10">
        <v>2024</v>
      </c>
      <c r="E37" s="17">
        <v>0</v>
      </c>
      <c r="F37" s="17">
        <v>0</v>
      </c>
      <c r="G37" s="17">
        <v>0</v>
      </c>
    </row>
    <row r="38" spans="1:7" x14ac:dyDescent="0.25">
      <c r="A38" s="36" t="s">
        <v>11</v>
      </c>
      <c r="B38" s="36"/>
      <c r="C38" s="36"/>
      <c r="D38" s="11" t="s">
        <v>10</v>
      </c>
      <c r="E38" s="16">
        <f>SUM(E39:E44)</f>
        <v>7201.23</v>
      </c>
      <c r="F38" s="16">
        <f t="shared" ref="F38:G38" si="5">SUM(F39:F44)</f>
        <v>30265323.77</v>
      </c>
      <c r="G38" s="16">
        <f t="shared" si="5"/>
        <v>4478552</v>
      </c>
    </row>
    <row r="39" spans="1:7" x14ac:dyDescent="0.25">
      <c r="A39" s="36"/>
      <c r="B39" s="36"/>
      <c r="C39" s="36"/>
      <c r="D39" s="10">
        <v>2019</v>
      </c>
      <c r="E39" s="17">
        <f>E11+E18+E25+E32</f>
        <v>7201.23</v>
      </c>
      <c r="F39" s="17">
        <f>F11+F18+F25+F32</f>
        <v>14906323.77</v>
      </c>
      <c r="G39" s="17">
        <f>G11+G18+G25+G32</f>
        <v>2228536</v>
      </c>
    </row>
    <row r="40" spans="1:7" x14ac:dyDescent="0.25">
      <c r="A40" s="36"/>
      <c r="B40" s="36"/>
      <c r="C40" s="36"/>
      <c r="D40" s="10">
        <v>2020</v>
      </c>
      <c r="E40" s="17">
        <f>E19</f>
        <v>0</v>
      </c>
      <c r="F40" s="17">
        <f>F12+F19+F26+F33</f>
        <v>15311600</v>
      </c>
      <c r="G40" s="17">
        <f>G12+G19+G26+G33</f>
        <v>2243854</v>
      </c>
    </row>
    <row r="41" spans="1:7" x14ac:dyDescent="0.25">
      <c r="A41" s="36"/>
      <c r="B41" s="36"/>
      <c r="C41" s="36"/>
      <c r="D41" s="14">
        <v>2021</v>
      </c>
      <c r="E41" s="17">
        <f>E20</f>
        <v>0</v>
      </c>
      <c r="F41" s="17">
        <f t="shared" ref="F41:G44" si="6">F13+F20+F27+F34</f>
        <v>23700</v>
      </c>
      <c r="G41" s="17">
        <f t="shared" si="6"/>
        <v>3081</v>
      </c>
    </row>
    <row r="42" spans="1:7" x14ac:dyDescent="0.25">
      <c r="A42" s="36"/>
      <c r="B42" s="36"/>
      <c r="C42" s="36"/>
      <c r="D42" s="14">
        <v>2022</v>
      </c>
      <c r="E42" s="17">
        <f t="shared" ref="E42:E44" si="7">E21</f>
        <v>0</v>
      </c>
      <c r="F42" s="17">
        <f t="shared" si="6"/>
        <v>23700</v>
      </c>
      <c r="G42" s="17">
        <f t="shared" si="6"/>
        <v>3081</v>
      </c>
    </row>
    <row r="43" spans="1:7" x14ac:dyDescent="0.25">
      <c r="A43" s="36"/>
      <c r="B43" s="36"/>
      <c r="C43" s="36"/>
      <c r="D43" s="10">
        <v>2023</v>
      </c>
      <c r="E43" s="17">
        <f t="shared" si="7"/>
        <v>0</v>
      </c>
      <c r="F43" s="17">
        <f t="shared" si="6"/>
        <v>0</v>
      </c>
      <c r="G43" s="17">
        <f t="shared" si="6"/>
        <v>0</v>
      </c>
    </row>
    <row r="44" spans="1:7" x14ac:dyDescent="0.25">
      <c r="A44" s="36"/>
      <c r="B44" s="36"/>
      <c r="C44" s="36"/>
      <c r="D44" s="10">
        <v>2024</v>
      </c>
      <c r="E44" s="17">
        <f t="shared" si="7"/>
        <v>0</v>
      </c>
      <c r="F44" s="17">
        <f t="shared" si="6"/>
        <v>0</v>
      </c>
      <c r="G44" s="17">
        <f t="shared" si="6"/>
        <v>0</v>
      </c>
    </row>
    <row r="45" spans="1:7" ht="25.5" customHeight="1" x14ac:dyDescent="0.25">
      <c r="A45" s="15">
        <v>2</v>
      </c>
      <c r="B45" s="37" t="s">
        <v>14</v>
      </c>
      <c r="C45" s="37"/>
      <c r="D45" s="37"/>
      <c r="E45" s="37"/>
      <c r="F45" s="37"/>
      <c r="G45" s="37"/>
    </row>
    <row r="46" spans="1:7" ht="36" customHeight="1" x14ac:dyDescent="0.25">
      <c r="A46" s="32" t="s">
        <v>31</v>
      </c>
      <c r="B46" s="30" t="s">
        <v>19</v>
      </c>
      <c r="C46" s="30" t="s">
        <v>17</v>
      </c>
      <c r="D46" s="11" t="s">
        <v>10</v>
      </c>
      <c r="E46" s="16">
        <f>SUM(E47:E52)</f>
        <v>0</v>
      </c>
      <c r="F46" s="16">
        <f t="shared" ref="F46:G46" si="8">SUM(F47:F52)</f>
        <v>309946.19</v>
      </c>
      <c r="G46" s="16">
        <f t="shared" si="8"/>
        <v>69359.45</v>
      </c>
    </row>
    <row r="47" spans="1:7" ht="36" customHeight="1" x14ac:dyDescent="0.25">
      <c r="A47" s="33"/>
      <c r="B47" s="30"/>
      <c r="C47" s="30"/>
      <c r="D47" s="10">
        <v>2019</v>
      </c>
      <c r="E47" s="17">
        <v>0</v>
      </c>
      <c r="F47" s="18">
        <v>309946.19</v>
      </c>
      <c r="G47" s="18">
        <v>69359.45</v>
      </c>
    </row>
    <row r="48" spans="1:7" ht="36" customHeight="1" x14ac:dyDescent="0.25">
      <c r="A48" s="33"/>
      <c r="B48" s="30"/>
      <c r="C48" s="30"/>
      <c r="D48" s="10">
        <v>2020</v>
      </c>
      <c r="E48" s="17">
        <v>0</v>
      </c>
      <c r="F48" s="17">
        <v>0</v>
      </c>
      <c r="G48" s="17">
        <v>0</v>
      </c>
    </row>
    <row r="49" spans="1:8" ht="36" customHeight="1" x14ac:dyDescent="0.25">
      <c r="A49" s="33"/>
      <c r="B49" s="30"/>
      <c r="C49" s="30"/>
      <c r="D49" s="10">
        <v>2021</v>
      </c>
      <c r="E49" s="17">
        <v>0</v>
      </c>
      <c r="F49" s="17">
        <v>0</v>
      </c>
      <c r="G49" s="17">
        <v>0</v>
      </c>
    </row>
    <row r="50" spans="1:8" ht="36" customHeight="1" x14ac:dyDescent="0.25">
      <c r="A50" s="33"/>
      <c r="B50" s="30"/>
      <c r="C50" s="30"/>
      <c r="D50" s="10">
        <v>2022</v>
      </c>
      <c r="E50" s="17">
        <v>0</v>
      </c>
      <c r="F50" s="17">
        <v>0</v>
      </c>
      <c r="G50" s="17">
        <v>0</v>
      </c>
    </row>
    <row r="51" spans="1:8" ht="36" customHeight="1" x14ac:dyDescent="0.25">
      <c r="A51" s="33"/>
      <c r="B51" s="30"/>
      <c r="C51" s="30"/>
      <c r="D51" s="10">
        <v>2023</v>
      </c>
      <c r="E51" s="17">
        <v>0</v>
      </c>
      <c r="F51" s="17">
        <v>0</v>
      </c>
      <c r="G51" s="17">
        <v>0</v>
      </c>
    </row>
    <row r="52" spans="1:8" ht="36" customHeight="1" x14ac:dyDescent="0.25">
      <c r="A52" s="33"/>
      <c r="B52" s="30"/>
      <c r="C52" s="30"/>
      <c r="D52" s="10">
        <v>2024</v>
      </c>
      <c r="E52" s="17">
        <v>0</v>
      </c>
      <c r="F52" s="17">
        <v>0</v>
      </c>
      <c r="G52" s="17">
        <v>0</v>
      </c>
    </row>
    <row r="53" spans="1:8" ht="27" customHeight="1" x14ac:dyDescent="0.25">
      <c r="A53" s="33"/>
      <c r="B53" s="30"/>
      <c r="C53" s="30" t="s">
        <v>18</v>
      </c>
      <c r="D53" s="11" t="s">
        <v>10</v>
      </c>
      <c r="E53" s="16">
        <f>SUM(E54:E59)</f>
        <v>0</v>
      </c>
      <c r="F53" s="16">
        <f t="shared" ref="F53:G53" si="9">SUM(F54:F59)</f>
        <v>1087499.96</v>
      </c>
      <c r="G53" s="16">
        <f t="shared" si="9"/>
        <v>162500.04</v>
      </c>
    </row>
    <row r="54" spans="1:8" ht="27" customHeight="1" x14ac:dyDescent="0.25">
      <c r="A54" s="33"/>
      <c r="B54" s="30"/>
      <c r="C54" s="30"/>
      <c r="D54" s="10">
        <v>2019</v>
      </c>
      <c r="E54" s="17">
        <v>0</v>
      </c>
      <c r="F54" s="18">
        <v>1087499.96</v>
      </c>
      <c r="G54" s="18">
        <f>162500.04</f>
        <v>162500.04</v>
      </c>
      <c r="H54">
        <v>806945</v>
      </c>
    </row>
    <row r="55" spans="1:8" ht="27" customHeight="1" x14ac:dyDescent="0.25">
      <c r="A55" s="33"/>
      <c r="B55" s="30"/>
      <c r="C55" s="30"/>
      <c r="D55" s="10">
        <v>2020</v>
      </c>
      <c r="E55" s="17">
        <v>0</v>
      </c>
      <c r="F55" s="17">
        <v>0</v>
      </c>
      <c r="G55" s="17">
        <v>0</v>
      </c>
    </row>
    <row r="56" spans="1:8" ht="27" customHeight="1" x14ac:dyDescent="0.25">
      <c r="A56" s="33"/>
      <c r="B56" s="30"/>
      <c r="C56" s="30"/>
      <c r="D56" s="10">
        <v>2021</v>
      </c>
      <c r="E56" s="17">
        <v>0</v>
      </c>
      <c r="F56" s="17">
        <v>0</v>
      </c>
      <c r="G56" s="17">
        <v>0</v>
      </c>
    </row>
    <row r="57" spans="1:8" ht="27" customHeight="1" x14ac:dyDescent="0.25">
      <c r="A57" s="33"/>
      <c r="B57" s="30"/>
      <c r="C57" s="30"/>
      <c r="D57" s="10">
        <v>2022</v>
      </c>
      <c r="E57" s="17">
        <v>0</v>
      </c>
      <c r="F57" s="17">
        <v>0</v>
      </c>
      <c r="G57" s="17">
        <v>0</v>
      </c>
    </row>
    <row r="58" spans="1:8" ht="27" customHeight="1" x14ac:dyDescent="0.25">
      <c r="A58" s="33"/>
      <c r="B58" s="30"/>
      <c r="C58" s="30"/>
      <c r="D58" s="10">
        <v>2023</v>
      </c>
      <c r="E58" s="17">
        <v>0</v>
      </c>
      <c r="F58" s="17">
        <v>0</v>
      </c>
      <c r="G58" s="17">
        <v>0</v>
      </c>
    </row>
    <row r="59" spans="1:8" ht="27" customHeight="1" x14ac:dyDescent="0.25">
      <c r="A59" s="34"/>
      <c r="B59" s="30"/>
      <c r="C59" s="30"/>
      <c r="D59" s="10">
        <v>2024</v>
      </c>
      <c r="E59" s="17">
        <v>0</v>
      </c>
      <c r="F59" s="17">
        <v>0</v>
      </c>
      <c r="G59" s="17">
        <v>0</v>
      </c>
    </row>
    <row r="60" spans="1:8" x14ac:dyDescent="0.25">
      <c r="A60" s="38" t="s">
        <v>11</v>
      </c>
      <c r="B60" s="38"/>
      <c r="C60" s="38"/>
      <c r="D60" s="11" t="s">
        <v>10</v>
      </c>
      <c r="E60" s="16">
        <f>E47+E54</f>
        <v>0</v>
      </c>
      <c r="F60" s="16">
        <f t="shared" ref="F60:G60" si="10">SUM(F61:F66)</f>
        <v>1397446.15</v>
      </c>
      <c r="G60" s="16">
        <f t="shared" si="10"/>
        <v>231859.49</v>
      </c>
    </row>
    <row r="61" spans="1:8" x14ac:dyDescent="0.25">
      <c r="A61" s="38"/>
      <c r="B61" s="38"/>
      <c r="C61" s="38"/>
      <c r="D61" s="10">
        <v>2019</v>
      </c>
      <c r="E61" s="17">
        <f>E47+E54</f>
        <v>0</v>
      </c>
      <c r="F61" s="17">
        <f t="shared" ref="F61:G61" si="11">F47+F54</f>
        <v>1397446.15</v>
      </c>
      <c r="G61" s="17">
        <f t="shared" si="11"/>
        <v>231859.49</v>
      </c>
    </row>
    <row r="62" spans="1:8" x14ac:dyDescent="0.25">
      <c r="A62" s="38"/>
      <c r="B62" s="38"/>
      <c r="C62" s="38"/>
      <c r="D62" s="10">
        <v>2020</v>
      </c>
      <c r="E62" s="17">
        <f t="shared" ref="E62:G66" si="12">E48+E55</f>
        <v>0</v>
      </c>
      <c r="F62" s="17">
        <f t="shared" si="12"/>
        <v>0</v>
      </c>
      <c r="G62" s="17">
        <f t="shared" si="12"/>
        <v>0</v>
      </c>
    </row>
    <row r="63" spans="1:8" x14ac:dyDescent="0.25">
      <c r="A63" s="38"/>
      <c r="B63" s="38"/>
      <c r="C63" s="38"/>
      <c r="D63" s="10">
        <v>2021</v>
      </c>
      <c r="E63" s="17">
        <f t="shared" si="12"/>
        <v>0</v>
      </c>
      <c r="F63" s="17">
        <f t="shared" si="12"/>
        <v>0</v>
      </c>
      <c r="G63" s="17">
        <f t="shared" si="12"/>
        <v>0</v>
      </c>
    </row>
    <row r="64" spans="1:8" x14ac:dyDescent="0.25">
      <c r="A64" s="38"/>
      <c r="B64" s="38"/>
      <c r="C64" s="38"/>
      <c r="D64" s="10">
        <v>2022</v>
      </c>
      <c r="E64" s="17">
        <f t="shared" si="12"/>
        <v>0</v>
      </c>
      <c r="F64" s="17">
        <f t="shared" si="12"/>
        <v>0</v>
      </c>
      <c r="G64" s="17">
        <f t="shared" si="12"/>
        <v>0</v>
      </c>
    </row>
    <row r="65" spans="1:7" x14ac:dyDescent="0.25">
      <c r="A65" s="38"/>
      <c r="B65" s="38"/>
      <c r="C65" s="38"/>
      <c r="D65" s="10">
        <v>2023</v>
      </c>
      <c r="E65" s="17">
        <f t="shared" si="12"/>
        <v>0</v>
      </c>
      <c r="F65" s="17">
        <f t="shared" si="12"/>
        <v>0</v>
      </c>
      <c r="G65" s="17">
        <f t="shared" si="12"/>
        <v>0</v>
      </c>
    </row>
    <row r="66" spans="1:7" x14ac:dyDescent="0.25">
      <c r="A66" s="38"/>
      <c r="B66" s="38"/>
      <c r="C66" s="38"/>
      <c r="D66" s="10">
        <v>2024</v>
      </c>
      <c r="E66" s="17">
        <f t="shared" si="12"/>
        <v>0</v>
      </c>
      <c r="F66" s="17">
        <f t="shared" si="12"/>
        <v>0</v>
      </c>
      <c r="G66" s="17">
        <v>0</v>
      </c>
    </row>
    <row r="67" spans="1:7" x14ac:dyDescent="0.25">
      <c r="A67" s="31" t="s">
        <v>15</v>
      </c>
      <c r="B67" s="31"/>
      <c r="C67" s="31"/>
      <c r="D67" s="11" t="s">
        <v>10</v>
      </c>
      <c r="E67" s="16">
        <f>E68+E69+E70+E71+E72+E73</f>
        <v>7201.23</v>
      </c>
      <c r="F67" s="16">
        <f t="shared" ref="F67:G67" si="13">F68+F69+F70+F71+F72+F73</f>
        <v>31662769.920000002</v>
      </c>
      <c r="G67" s="16">
        <f t="shared" si="13"/>
        <v>4710411.49</v>
      </c>
    </row>
    <row r="68" spans="1:7" x14ac:dyDescent="0.25">
      <c r="A68" s="31"/>
      <c r="B68" s="31"/>
      <c r="C68" s="31"/>
      <c r="D68" s="13">
        <v>2019</v>
      </c>
      <c r="E68" s="17">
        <f>E39+E61</f>
        <v>7201.23</v>
      </c>
      <c r="F68" s="17">
        <f t="shared" ref="F68:G68" si="14">F39+F61</f>
        <v>16303769.92</v>
      </c>
      <c r="G68" s="17">
        <f t="shared" si="14"/>
        <v>2460395.4900000002</v>
      </c>
    </row>
    <row r="69" spans="1:7" x14ac:dyDescent="0.25">
      <c r="A69" s="31"/>
      <c r="B69" s="31"/>
      <c r="C69" s="31"/>
      <c r="D69" s="13">
        <v>2020</v>
      </c>
      <c r="E69" s="17">
        <v>0</v>
      </c>
      <c r="F69" s="17">
        <f>F62+F40</f>
        <v>15311600</v>
      </c>
      <c r="G69" s="17">
        <f>G62+G40</f>
        <v>2243854</v>
      </c>
    </row>
    <row r="70" spans="1:7" x14ac:dyDescent="0.25">
      <c r="A70" s="31"/>
      <c r="B70" s="31"/>
      <c r="C70" s="31"/>
      <c r="D70" s="13">
        <v>2021</v>
      </c>
      <c r="E70" s="17">
        <v>0</v>
      </c>
      <c r="F70" s="17">
        <f t="shared" ref="F70:G73" si="15">F63+F41</f>
        <v>23700</v>
      </c>
      <c r="G70" s="17">
        <f t="shared" si="15"/>
        <v>3081</v>
      </c>
    </row>
    <row r="71" spans="1:7" x14ac:dyDescent="0.25">
      <c r="A71" s="31"/>
      <c r="B71" s="31"/>
      <c r="C71" s="31"/>
      <c r="D71" s="13">
        <v>2022</v>
      </c>
      <c r="E71" s="17">
        <v>0</v>
      </c>
      <c r="F71" s="17">
        <f t="shared" si="15"/>
        <v>23700</v>
      </c>
      <c r="G71" s="17">
        <f t="shared" si="15"/>
        <v>3081</v>
      </c>
    </row>
    <row r="72" spans="1:7" x14ac:dyDescent="0.25">
      <c r="A72" s="31"/>
      <c r="B72" s="31"/>
      <c r="C72" s="31"/>
      <c r="D72" s="13">
        <v>2023</v>
      </c>
      <c r="E72" s="17">
        <v>0</v>
      </c>
      <c r="F72" s="17">
        <f t="shared" si="15"/>
        <v>0</v>
      </c>
      <c r="G72" s="17">
        <f t="shared" si="15"/>
        <v>0</v>
      </c>
    </row>
    <row r="73" spans="1:7" x14ac:dyDescent="0.25">
      <c r="A73" s="31"/>
      <c r="B73" s="31"/>
      <c r="C73" s="31"/>
      <c r="D73" s="13">
        <v>2024</v>
      </c>
      <c r="E73" s="17">
        <v>0</v>
      </c>
      <c r="F73" s="17">
        <f t="shared" si="15"/>
        <v>0</v>
      </c>
      <c r="G73" s="17">
        <f t="shared" si="15"/>
        <v>0</v>
      </c>
    </row>
    <row r="74" spans="1:7" x14ac:dyDescent="0.25">
      <c r="A74" s="30" t="s">
        <v>5</v>
      </c>
      <c r="B74" s="30"/>
      <c r="C74" s="30"/>
      <c r="D74" s="11" t="s">
        <v>10</v>
      </c>
      <c r="E74" s="16">
        <f>SUM(E75:E80)</f>
        <v>7201.23</v>
      </c>
      <c r="F74" s="16">
        <f t="shared" ref="F74:G74" si="16">SUM(F75:F80)</f>
        <v>31662769.920000002</v>
      </c>
      <c r="G74" s="16">
        <f t="shared" si="16"/>
        <v>4710411.49</v>
      </c>
    </row>
    <row r="75" spans="1:7" x14ac:dyDescent="0.25">
      <c r="A75" s="30"/>
      <c r="B75" s="30"/>
      <c r="C75" s="30"/>
      <c r="D75" s="13">
        <v>2019</v>
      </c>
      <c r="E75" s="17">
        <f>E68</f>
        <v>7201.23</v>
      </c>
      <c r="F75" s="17">
        <f>F68</f>
        <v>16303769.92</v>
      </c>
      <c r="G75" s="17">
        <f>G68</f>
        <v>2460395.4900000002</v>
      </c>
    </row>
    <row r="76" spans="1:7" x14ac:dyDescent="0.25">
      <c r="A76" s="30"/>
      <c r="B76" s="30"/>
      <c r="C76" s="30"/>
      <c r="D76" s="13">
        <v>2020</v>
      </c>
      <c r="E76" s="17">
        <f t="shared" ref="E76:G79" si="17">E69</f>
        <v>0</v>
      </c>
      <c r="F76" s="17">
        <f t="shared" si="17"/>
        <v>15311600</v>
      </c>
      <c r="G76" s="17">
        <f t="shared" si="17"/>
        <v>2243854</v>
      </c>
    </row>
    <row r="77" spans="1:7" x14ac:dyDescent="0.25">
      <c r="A77" s="30"/>
      <c r="B77" s="30"/>
      <c r="C77" s="30"/>
      <c r="D77" s="13">
        <v>2021</v>
      </c>
      <c r="E77" s="17">
        <f t="shared" si="17"/>
        <v>0</v>
      </c>
      <c r="F77" s="17">
        <f t="shared" si="17"/>
        <v>23700</v>
      </c>
      <c r="G77" s="17">
        <f t="shared" si="17"/>
        <v>3081</v>
      </c>
    </row>
    <row r="78" spans="1:7" x14ac:dyDescent="0.25">
      <c r="A78" s="30"/>
      <c r="B78" s="30"/>
      <c r="C78" s="30"/>
      <c r="D78" s="13">
        <v>2022</v>
      </c>
      <c r="E78" s="17">
        <f t="shared" si="17"/>
        <v>0</v>
      </c>
      <c r="F78" s="17">
        <f t="shared" si="17"/>
        <v>23700</v>
      </c>
      <c r="G78" s="17">
        <f t="shared" si="17"/>
        <v>3081</v>
      </c>
    </row>
    <row r="79" spans="1:7" x14ac:dyDescent="0.25">
      <c r="A79" s="30"/>
      <c r="B79" s="30"/>
      <c r="C79" s="30"/>
      <c r="D79" s="13">
        <v>2023</v>
      </c>
      <c r="E79" s="17">
        <f t="shared" si="17"/>
        <v>0</v>
      </c>
      <c r="F79" s="17">
        <f t="shared" si="17"/>
        <v>0</v>
      </c>
      <c r="G79" s="17">
        <f t="shared" si="17"/>
        <v>0</v>
      </c>
    </row>
    <row r="80" spans="1:7" x14ac:dyDescent="0.25">
      <c r="A80" s="30"/>
      <c r="B80" s="30"/>
      <c r="C80" s="30"/>
      <c r="D80" s="13">
        <v>2024</v>
      </c>
      <c r="E80" s="17">
        <f t="shared" ref="E80:G80" si="18">E73</f>
        <v>0</v>
      </c>
      <c r="F80" s="17">
        <f t="shared" si="18"/>
        <v>0</v>
      </c>
      <c r="G80" s="17">
        <f t="shared" si="18"/>
        <v>0</v>
      </c>
    </row>
    <row r="82" spans="1:6" s="9" customFormat="1" ht="15.75" x14ac:dyDescent="0.25">
      <c r="A82" s="8"/>
      <c r="B82" s="9" t="s">
        <v>12</v>
      </c>
      <c r="F82" s="9" t="s">
        <v>13</v>
      </c>
    </row>
  </sheetData>
  <mergeCells count="29">
    <mergeCell ref="A74:C80"/>
    <mergeCell ref="B10:B23"/>
    <mergeCell ref="A31:A37"/>
    <mergeCell ref="B31:B37"/>
    <mergeCell ref="C31:C37"/>
    <mergeCell ref="C46:C52"/>
    <mergeCell ref="A38:C44"/>
    <mergeCell ref="B45:G45"/>
    <mergeCell ref="A60:C66"/>
    <mergeCell ref="B9:G9"/>
    <mergeCell ref="C10:C16"/>
    <mergeCell ref="B46:B59"/>
    <mergeCell ref="C17:C23"/>
    <mergeCell ref="A67:C73"/>
    <mergeCell ref="A46:A59"/>
    <mergeCell ref="A10:A23"/>
    <mergeCell ref="C53:C59"/>
    <mergeCell ref="A24:A30"/>
    <mergeCell ref="B24:B30"/>
    <mergeCell ref="C24:C30"/>
    <mergeCell ref="F1:G1"/>
    <mergeCell ref="F3:G3"/>
    <mergeCell ref="A5:G5"/>
    <mergeCell ref="A7:A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76" fitToHeight="0" orientation="portrait" r:id="rId1"/>
  <rowBreaks count="1" manualBreakCount="1">
    <brk id="41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2019-12-24T02:50:43Z</dcterms:modified>
</cp:coreProperties>
</file>