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2. Физкультура\Изменения\40. Пост. №3197-па от 21.12.2023\"/>
    </mc:Choice>
  </mc:AlternateContent>
  <xr:revisionPtr revIDLastSave="0" documentId="13_ncr:1_{5B501DA2-3C2B-4D6C-9616-3F632C095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2" r:id="rId1"/>
  </sheets>
  <definedNames>
    <definedName name="_xlnm.Print_Area" localSheetId="0">'Приложение 2'!$A$1:$I$84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" l="1"/>
  <c r="F68" i="2" s="1"/>
  <c r="F76" i="2" s="1"/>
  <c r="G60" i="2"/>
  <c r="G68" i="2" s="1"/>
  <c r="G76" i="2" s="1"/>
  <c r="H60" i="2"/>
  <c r="F61" i="2"/>
  <c r="F69" i="2" s="1"/>
  <c r="F77" i="2" s="1"/>
  <c r="G61" i="2"/>
  <c r="G69" i="2" s="1"/>
  <c r="G77" i="2" s="1"/>
  <c r="H61" i="2"/>
  <c r="H69" i="2" s="1"/>
  <c r="H77" i="2" s="1"/>
  <c r="F62" i="2"/>
  <c r="F70" i="2" s="1"/>
  <c r="F78" i="2" s="1"/>
  <c r="G62" i="2"/>
  <c r="G70" i="2" s="1"/>
  <c r="G78" i="2" s="1"/>
  <c r="H62" i="2"/>
  <c r="H70" i="2" s="1"/>
  <c r="H78" i="2" s="1"/>
  <c r="I62" i="2"/>
  <c r="I70" i="2" s="1"/>
  <c r="I78" i="2" s="1"/>
  <c r="I61" i="2"/>
  <c r="I69" i="2" s="1"/>
  <c r="I77" i="2" s="1"/>
  <c r="I60" i="2"/>
  <c r="I41" i="2"/>
  <c r="G41" i="2" s="1"/>
  <c r="F41" i="2" s="1"/>
  <c r="E41" i="2" s="1"/>
  <c r="H41" i="2"/>
  <c r="I40" i="2"/>
  <c r="G40" i="2" s="1"/>
  <c r="F40" i="2" s="1"/>
  <c r="H40" i="2"/>
  <c r="H34" i="2" s="1"/>
  <c r="E39" i="2"/>
  <c r="E38" i="2"/>
  <c r="E37" i="2"/>
  <c r="E35" i="2"/>
  <c r="I34" i="2"/>
  <c r="I50" i="2"/>
  <c r="G50" i="2" s="1"/>
  <c r="I49" i="2"/>
  <c r="G49" i="2" s="1"/>
  <c r="F49" i="2" s="1"/>
  <c r="E49" i="2" s="1"/>
  <c r="E48" i="2"/>
  <c r="E47" i="2"/>
  <c r="E46" i="2"/>
  <c r="E44" i="2"/>
  <c r="H43" i="2"/>
  <c r="I58" i="2"/>
  <c r="G58" i="2" s="1"/>
  <c r="F58" i="2" s="1"/>
  <c r="E58" i="2" s="1"/>
  <c r="H58" i="2"/>
  <c r="I57" i="2"/>
  <c r="G57" i="2" s="1"/>
  <c r="F57" i="2" s="1"/>
  <c r="H57" i="2"/>
  <c r="E56" i="2"/>
  <c r="E55" i="2"/>
  <c r="E54" i="2"/>
  <c r="E52" i="2"/>
  <c r="I32" i="2"/>
  <c r="G32" i="2" s="1"/>
  <c r="F32" i="2" s="1"/>
  <c r="E32" i="2" s="1"/>
  <c r="E24" i="2"/>
  <c r="H16" i="2"/>
  <c r="E16" i="2" s="1"/>
  <c r="F65" i="2" l="1"/>
  <c r="F73" i="2" s="1"/>
  <c r="F81" i="2" s="1"/>
  <c r="I68" i="2"/>
  <c r="I76" i="2" s="1"/>
  <c r="H68" i="2"/>
  <c r="H76" i="2" s="1"/>
  <c r="I65" i="2"/>
  <c r="I73" i="2" s="1"/>
  <c r="I81" i="2" s="1"/>
  <c r="H65" i="2"/>
  <c r="H73" i="2" s="1"/>
  <c r="H81" i="2" s="1"/>
  <c r="G65" i="2"/>
  <c r="G73" i="2" s="1"/>
  <c r="G81" i="2" s="1"/>
  <c r="H51" i="2"/>
  <c r="E40" i="2"/>
  <c r="F34" i="2"/>
  <c r="I43" i="2"/>
  <c r="G34" i="2"/>
  <c r="F50" i="2"/>
  <c r="G43" i="2"/>
  <c r="I51" i="2"/>
  <c r="E57" i="2"/>
  <c r="F51" i="2"/>
  <c r="G51" i="2"/>
  <c r="I33" i="2"/>
  <c r="E31" i="2"/>
  <c r="E30" i="2"/>
  <c r="E29" i="2"/>
  <c r="E27" i="2"/>
  <c r="H26" i="2"/>
  <c r="H23" i="2"/>
  <c r="H64" i="2" s="1"/>
  <c r="H72" i="2" s="1"/>
  <c r="H80" i="2" s="1"/>
  <c r="H22" i="2"/>
  <c r="H63" i="2" s="1"/>
  <c r="H71" i="2" s="1"/>
  <c r="H79" i="2" s="1"/>
  <c r="H17" i="2"/>
  <c r="H66" i="2" s="1"/>
  <c r="H74" i="2" s="1"/>
  <c r="H82" i="2" s="1"/>
  <c r="I23" i="2"/>
  <c r="I64" i="2" s="1"/>
  <c r="I72" i="2" s="1"/>
  <c r="I80" i="2" s="1"/>
  <c r="I22" i="2"/>
  <c r="I63" i="2" s="1"/>
  <c r="I71" i="2" s="1"/>
  <c r="I79" i="2" s="1"/>
  <c r="E65" i="2" l="1"/>
  <c r="E73" i="2" s="1"/>
  <c r="E81" i="2" s="1"/>
  <c r="G33" i="2"/>
  <c r="G66" i="2" s="1"/>
  <c r="G74" i="2" s="1"/>
  <c r="G82" i="2" s="1"/>
  <c r="I66" i="2"/>
  <c r="I74" i="2" s="1"/>
  <c r="I82" i="2" s="1"/>
  <c r="H59" i="2"/>
  <c r="H67" i="2" s="1"/>
  <c r="H75" i="2" s="1"/>
  <c r="E34" i="2"/>
  <c r="E50" i="2"/>
  <c r="E43" i="2" s="1"/>
  <c r="F43" i="2"/>
  <c r="E51" i="2"/>
  <c r="G22" i="2"/>
  <c r="G63" i="2" s="1"/>
  <c r="G23" i="2"/>
  <c r="G64" i="2" s="1"/>
  <c r="G72" i="2" s="1"/>
  <c r="G80" i="2" s="1"/>
  <c r="I26" i="2"/>
  <c r="F33" i="2"/>
  <c r="F66" i="2" s="1"/>
  <c r="F74" i="2" s="1"/>
  <c r="F82" i="2" s="1"/>
  <c r="G26" i="2"/>
  <c r="H18" i="2"/>
  <c r="H10" i="2"/>
  <c r="E19" i="2"/>
  <c r="E20" i="2"/>
  <c r="E21" i="2"/>
  <c r="E25" i="2"/>
  <c r="I18" i="2"/>
  <c r="E14" i="2"/>
  <c r="E15" i="2"/>
  <c r="E17" i="2"/>
  <c r="E13" i="2"/>
  <c r="E62" i="2" s="1"/>
  <c r="E70" i="2" s="1"/>
  <c r="E78" i="2" s="1"/>
  <c r="E12" i="2"/>
  <c r="E61" i="2" s="1"/>
  <c r="E69" i="2" s="1"/>
  <c r="E77" i="2" s="1"/>
  <c r="F10" i="2"/>
  <c r="G10" i="2"/>
  <c r="I10" i="2"/>
  <c r="E11" i="2"/>
  <c r="I59" i="2" l="1"/>
  <c r="I67" i="2" s="1"/>
  <c r="I75" i="2" s="1"/>
  <c r="E60" i="2"/>
  <c r="G71" i="2"/>
  <c r="G79" i="2" s="1"/>
  <c r="G59" i="2"/>
  <c r="G67" i="2" s="1"/>
  <c r="G75" i="2" s="1"/>
  <c r="F23" i="2"/>
  <c r="F64" i="2" s="1"/>
  <c r="F72" i="2" s="1"/>
  <c r="F80" i="2" s="1"/>
  <c r="G18" i="2"/>
  <c r="F22" i="2"/>
  <c r="F63" i="2" s="1"/>
  <c r="E33" i="2"/>
  <c r="E26" i="2" s="1"/>
  <c r="F26" i="2"/>
  <c r="E10" i="2"/>
  <c r="E23" i="2" l="1"/>
  <c r="E68" i="2"/>
  <c r="E76" i="2" s="1"/>
  <c r="F71" i="2"/>
  <c r="F79" i="2" s="1"/>
  <c r="F59" i="2"/>
  <c r="F67" i="2" s="1"/>
  <c r="F75" i="2" s="1"/>
  <c r="E66" i="2"/>
  <c r="E74" i="2" s="1"/>
  <c r="E82" i="2" s="1"/>
  <c r="F18" i="2"/>
  <c r="E18" i="2" s="1"/>
  <c r="E22" i="2"/>
  <c r="E63" i="2" s="1"/>
  <c r="E71" i="2" s="1"/>
  <c r="E79" i="2" s="1"/>
  <c r="E72" i="2" l="1"/>
  <c r="E80" i="2" s="1"/>
  <c r="E64" i="2"/>
  <c r="E59" i="2" s="1"/>
  <c r="E67" i="2" s="1"/>
  <c r="E75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<sst xmlns="http://schemas.openxmlformats.org/spreadsheetml/2006/main" count="50" uniqueCount="40">
  <si>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</si>
  <si>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</si>
  <si>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</si>
  <si>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</si>
  <si>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</si>
  <si>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</si>
  <si>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</si>
  <si>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</si>
  <si>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</si>
  <si>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</si>
  <si>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</si>
  <si>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</si>
  <si>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</si>
  <si>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</si>
  <si>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</si>
  <si>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</si>
  <si>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</si>
  <si>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</si>
  <si>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</si>
  <si>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</si>
  <si>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</si>
  <si>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</si>
  <si>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</si>
  <si>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</si>
  <si>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</si>
  <si>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</si>
  <si>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</si>
  <si>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</si>
  <si>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</si>
  <si>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</si>
  <si>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</si>
  <si>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</si>
  <si>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</si>
  <si>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</si>
  <si>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</si>
  <si>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</si>
  <si>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1.6</t>
  </si>
  <si>
    <t>Государственная программа Иркутской области "Экономическое развитие и инновационная экономика" на 2019-2025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</si>
  <si>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2019-2025 годы</t>
  </si>
  <si>
    <t>Приложение № 2  к постановлению администрации города Усолье-Сибирское от 21.12.2023 г. №3197-па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</si>
</sst>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tabSelected="1" view="pageBreakPreview" zoomScaleNormal="100" zoomScaleSheetLayoutView="100" workbookViewId="0">
      <selection activeCell="M5" sqref="M4:M5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5" t="s">
        <v>39</v>
      </c>
      <c r="H1" s="45" t="s">
        <v>19</v>
      </c>
      <c r="I1" s="45"/>
    </row>
    <row r="2" spans="1:9" x14ac:dyDescent="0.25">
      <c r="G2" s="1"/>
      <c r="H2" s="1"/>
      <c r="I2" s="1"/>
    </row>
    <row r="3" spans="1:9" ht="50.25" customHeight="1" x14ac:dyDescent="0.25">
      <c r="G3" s="45" t="s">
        <v>34</v>
      </c>
      <c r="H3" s="45" t="s">
        <v>17</v>
      </c>
      <c r="I3" s="45"/>
    </row>
    <row r="5" spans="1:9" ht="62.25" customHeight="1" x14ac:dyDescent="0.25">
      <c r="A5" s="46" t="s">
        <v>33</v>
      </c>
      <c r="B5" s="46"/>
      <c r="C5" s="46"/>
      <c r="D5" s="46"/>
      <c r="E5" s="46"/>
      <c r="F5" s="46"/>
      <c r="G5" s="46"/>
      <c r="H5" s="46"/>
      <c r="I5" s="46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47" t="s">
        <v>0</v>
      </c>
      <c r="B7" s="4" t="s">
        <v>5</v>
      </c>
      <c r="C7" s="47" t="s">
        <v>6</v>
      </c>
      <c r="D7" s="47" t="s">
        <v>12</v>
      </c>
      <c r="E7" s="47" t="s">
        <v>13</v>
      </c>
      <c r="F7" s="47" t="s">
        <v>14</v>
      </c>
      <c r="G7" s="47" t="s">
        <v>15</v>
      </c>
      <c r="H7" s="47" t="s">
        <v>21</v>
      </c>
      <c r="I7" s="47" t="s">
        <v>16</v>
      </c>
    </row>
    <row r="8" spans="1:9" ht="26.25" thickBot="1" x14ac:dyDescent="0.3">
      <c r="A8" s="48"/>
      <c r="B8" s="4" t="s">
        <v>7</v>
      </c>
      <c r="C8" s="48"/>
      <c r="D8" s="48"/>
      <c r="E8" s="49"/>
      <c r="F8" s="48"/>
      <c r="G8" s="48"/>
      <c r="H8" s="48"/>
      <c r="I8" s="48"/>
    </row>
    <row r="9" spans="1:9" ht="25.5" customHeight="1" thickBot="1" x14ac:dyDescent="0.3">
      <c r="A9" s="5">
        <v>1</v>
      </c>
      <c r="B9" s="24" t="s">
        <v>35</v>
      </c>
      <c r="C9" s="25"/>
      <c r="D9" s="25"/>
      <c r="E9" s="25"/>
      <c r="F9" s="25"/>
      <c r="G9" s="25"/>
      <c r="H9" s="25"/>
      <c r="I9" s="26"/>
    </row>
    <row r="10" spans="1:9" ht="15.75" thickBot="1" x14ac:dyDescent="0.3">
      <c r="A10" s="27" t="s">
        <v>10</v>
      </c>
      <c r="B10" s="30" t="s">
        <v>24</v>
      </c>
      <c r="C10" s="30" t="s">
        <v>23</v>
      </c>
      <c r="D10" s="6" t="s">
        <v>3</v>
      </c>
      <c r="E10" s="9">
        <f>F10+G10+I10</f>
        <v>3604374.13</v>
      </c>
      <c r="F10" s="9">
        <f>SUM(F11:F17)</f>
        <v>0</v>
      </c>
      <c r="G10" s="9">
        <f t="shared" ref="G10:H10" si="0">SUM(G11:G17)</f>
        <v>2865174</v>
      </c>
      <c r="H10" s="9">
        <f t="shared" si="0"/>
        <v>0</v>
      </c>
      <c r="I10" s="9">
        <f>SUM(I11:I17)</f>
        <v>739200.13</v>
      </c>
    </row>
    <row r="11" spans="1:9" ht="15.75" thickBot="1" x14ac:dyDescent="0.3">
      <c r="A11" s="28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28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28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28"/>
      <c r="B14" s="31"/>
      <c r="C14" s="31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28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28"/>
      <c r="B16" s="31"/>
      <c r="C16" s="31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">
      <c r="A17" s="29"/>
      <c r="B17" s="32"/>
      <c r="C17" s="32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.75" thickBot="1" x14ac:dyDescent="0.3">
      <c r="A18" s="27" t="s">
        <v>11</v>
      </c>
      <c r="B18" s="30" t="s">
        <v>25</v>
      </c>
      <c r="C18" s="30" t="s">
        <v>26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.75" thickBot="1" x14ac:dyDescent="0.3">
      <c r="A19" s="28"/>
      <c r="B19" s="31"/>
      <c r="C19" s="31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.75" thickBot="1" x14ac:dyDescent="0.3">
      <c r="A20" s="28"/>
      <c r="B20" s="31"/>
      <c r="C20" s="31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.75" thickBot="1" x14ac:dyDescent="0.3">
      <c r="A21" s="28"/>
      <c r="B21" s="31"/>
      <c r="C21" s="31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.75" thickBot="1" x14ac:dyDescent="0.3">
      <c r="A22" s="28"/>
      <c r="B22" s="31"/>
      <c r="C22" s="31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.75" thickBot="1" x14ac:dyDescent="0.3">
      <c r="A23" s="28"/>
      <c r="B23" s="31"/>
      <c r="C23" s="31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">
      <c r="A24" s="28"/>
      <c r="B24" s="31"/>
      <c r="C24" s="31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">
      <c r="A25" s="29"/>
      <c r="B25" s="32"/>
      <c r="C25" s="32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">
      <c r="A26" s="33" t="s">
        <v>18</v>
      </c>
      <c r="B26" s="39" t="s">
        <v>27</v>
      </c>
      <c r="C26" s="42" t="s">
        <v>28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.75" thickBot="1" x14ac:dyDescent="0.3">
      <c r="A27" s="34"/>
      <c r="B27" s="40"/>
      <c r="C27" s="43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thickBot="1" x14ac:dyDescent="0.3">
      <c r="A28" s="34"/>
      <c r="B28" s="40"/>
      <c r="C28" s="43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.75" thickBot="1" x14ac:dyDescent="0.3">
      <c r="A29" s="34"/>
      <c r="B29" s="40"/>
      <c r="C29" s="43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.75" thickBot="1" x14ac:dyDescent="0.3">
      <c r="A30" s="34"/>
      <c r="B30" s="40"/>
      <c r="C30" s="43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.75" thickBot="1" x14ac:dyDescent="0.3">
      <c r="A31" s="34"/>
      <c r="B31" s="40"/>
      <c r="C31" s="43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">
      <c r="A32" s="34"/>
      <c r="B32" s="40"/>
      <c r="C32" s="43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4.25" customHeight="1" thickBot="1" x14ac:dyDescent="0.3">
      <c r="A33" s="35"/>
      <c r="B33" s="41"/>
      <c r="C33" s="44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.75" thickBot="1" x14ac:dyDescent="0.3">
      <c r="A34" s="27" t="s">
        <v>20</v>
      </c>
      <c r="B34" s="39" t="s">
        <v>27</v>
      </c>
      <c r="C34" s="30" t="s">
        <v>31</v>
      </c>
      <c r="D34" s="6" t="s">
        <v>3</v>
      </c>
      <c r="E34" s="9">
        <f>F34+G34+I34</f>
        <v>237344322.22</v>
      </c>
      <c r="F34" s="9">
        <f t="shared" ref="F34:G34" si="21">SUM(F35:F41)</f>
        <v>0</v>
      </c>
      <c r="G34" s="9">
        <f t="shared" si="21"/>
        <v>209707300</v>
      </c>
      <c r="H34" s="9">
        <f t="shared" ref="H34" si="22">SUM(H35:H41)</f>
        <v>0</v>
      </c>
      <c r="I34" s="9">
        <f>SUM(I35:I41)</f>
        <v>27637022.219999999</v>
      </c>
    </row>
    <row r="35" spans="1:9" ht="15.75" thickBot="1" x14ac:dyDescent="0.3">
      <c r="A35" s="28"/>
      <c r="B35" s="40"/>
      <c r="C35" s="31"/>
      <c r="D35" s="6">
        <v>2019</v>
      </c>
      <c r="E35" s="9">
        <f t="shared" ref="E35" si="23">F35+G35+I35</f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5.75" thickBot="1" x14ac:dyDescent="0.3">
      <c r="A36" s="28"/>
      <c r="B36" s="40"/>
      <c r="C36" s="31"/>
      <c r="D36" s="6">
        <v>2020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15.75" thickBot="1" x14ac:dyDescent="0.3">
      <c r="A37" s="28"/>
      <c r="B37" s="40"/>
      <c r="C37" s="31"/>
      <c r="D37" s="6">
        <v>2021</v>
      </c>
      <c r="E37" s="9">
        <f t="shared" ref="E37:E41" si="24">F37+G37+I37</f>
        <v>6904200</v>
      </c>
      <c r="F37" s="9">
        <v>0</v>
      </c>
      <c r="G37" s="9">
        <v>4722700</v>
      </c>
      <c r="H37" s="9">
        <v>0</v>
      </c>
      <c r="I37" s="9">
        <v>2181500</v>
      </c>
    </row>
    <row r="38" spans="1:9" ht="15.75" thickBot="1" x14ac:dyDescent="0.3">
      <c r="A38" s="28"/>
      <c r="B38" s="40"/>
      <c r="C38" s="31"/>
      <c r="D38" s="6">
        <v>2022</v>
      </c>
      <c r="E38" s="9">
        <f t="shared" si="24"/>
        <v>22222222.219999999</v>
      </c>
      <c r="F38" s="9">
        <v>0</v>
      </c>
      <c r="G38" s="9">
        <v>20000000</v>
      </c>
      <c r="H38" s="9">
        <v>0</v>
      </c>
      <c r="I38" s="9">
        <v>2222222.2200000002</v>
      </c>
    </row>
    <row r="39" spans="1:9" ht="15.75" thickBot="1" x14ac:dyDescent="0.3">
      <c r="A39" s="28"/>
      <c r="B39" s="40"/>
      <c r="C39" s="31"/>
      <c r="D39" s="6">
        <v>2023</v>
      </c>
      <c r="E39" s="9">
        <f t="shared" si="24"/>
        <v>208217900</v>
      </c>
      <c r="F39" s="9">
        <v>0</v>
      </c>
      <c r="G39" s="9">
        <v>184984600</v>
      </c>
      <c r="H39" s="9">
        <v>0</v>
      </c>
      <c r="I39" s="9">
        <v>23233300</v>
      </c>
    </row>
    <row r="40" spans="1:9" ht="50.25" customHeight="1" thickBot="1" x14ac:dyDescent="0.3">
      <c r="A40" s="28"/>
      <c r="B40" s="40"/>
      <c r="C40" s="31"/>
      <c r="D40" s="6">
        <v>2024</v>
      </c>
      <c r="E40" s="9">
        <f t="shared" si="24"/>
        <v>0</v>
      </c>
      <c r="F40" s="9">
        <f t="shared" ref="F40:F41" si="25">G40+I40+J40</f>
        <v>0</v>
      </c>
      <c r="G40" s="9">
        <f t="shared" ref="G40:G41" si="26">I40+J40+K40</f>
        <v>0</v>
      </c>
      <c r="H40" s="9">
        <f t="shared" ref="H40:H41" si="27">J40+K40+L40</f>
        <v>0</v>
      </c>
      <c r="I40" s="9">
        <f t="shared" ref="I40:I41" si="28">J40+K40+L40</f>
        <v>0</v>
      </c>
    </row>
    <row r="41" spans="1:9" ht="54.75" customHeight="1" thickBot="1" x14ac:dyDescent="0.3">
      <c r="A41" s="29"/>
      <c r="B41" s="41"/>
      <c r="C41" s="32"/>
      <c r="D41" s="6">
        <v>2025</v>
      </c>
      <c r="E41" s="9">
        <f t="shared" si="24"/>
        <v>0</v>
      </c>
      <c r="F41" s="9">
        <f t="shared" si="25"/>
        <v>0</v>
      </c>
      <c r="G41" s="9">
        <f t="shared" si="26"/>
        <v>0</v>
      </c>
      <c r="H41" s="9">
        <f t="shared" si="27"/>
        <v>0</v>
      </c>
      <c r="I41" s="9">
        <f t="shared" si="28"/>
        <v>0</v>
      </c>
    </row>
    <row r="42" spans="1:9" ht="25.5" customHeight="1" thickBot="1" x14ac:dyDescent="0.3">
      <c r="A42" s="50" t="s">
        <v>37</v>
      </c>
      <c r="B42" s="51"/>
      <c r="C42" s="51"/>
      <c r="D42" s="51"/>
      <c r="E42" s="51"/>
      <c r="F42" s="51"/>
      <c r="G42" s="51"/>
      <c r="H42" s="51"/>
      <c r="I42" s="52"/>
    </row>
    <row r="43" spans="1:9" ht="15.75" thickBot="1" x14ac:dyDescent="0.3">
      <c r="A43" s="33" t="s">
        <v>22</v>
      </c>
      <c r="B43" s="36" t="s">
        <v>29</v>
      </c>
      <c r="C43" s="42" t="s">
        <v>30</v>
      </c>
      <c r="D43" s="10" t="s">
        <v>3</v>
      </c>
      <c r="E43" s="11">
        <f>E44+E45+E46+E47+E48+E50</f>
        <v>543420</v>
      </c>
      <c r="F43" s="11">
        <f t="shared" ref="F43" si="29">F44+F45+F46+F47+F48+F50</f>
        <v>0</v>
      </c>
      <c r="G43" s="11">
        <f>G44+G45+G46+G47+G48+G50</f>
        <v>432919.08</v>
      </c>
      <c r="H43" s="11">
        <f>H44+H45+H46+H47+H48+H50</f>
        <v>0</v>
      </c>
      <c r="I43" s="11">
        <f>I44+I45+I46+I47+I48+I50</f>
        <v>110500.92</v>
      </c>
    </row>
    <row r="44" spans="1:9" ht="15.75" thickBot="1" x14ac:dyDescent="0.3">
      <c r="A44" s="34"/>
      <c r="B44" s="37"/>
      <c r="C44" s="43"/>
      <c r="D44" s="10">
        <v>2019</v>
      </c>
      <c r="E44" s="11">
        <f>F44+G44+I44</f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ht="15.75" thickBot="1" x14ac:dyDescent="0.3">
      <c r="A45" s="34"/>
      <c r="B45" s="37"/>
      <c r="C45" s="43"/>
      <c r="D45" s="10">
        <v>2020</v>
      </c>
      <c r="E45" s="11">
        <v>0</v>
      </c>
      <c r="F45" s="11">
        <v>0</v>
      </c>
      <c r="G45" s="11">
        <v>0</v>
      </c>
      <c r="H45" s="12">
        <v>0</v>
      </c>
      <c r="I45" s="11">
        <v>0</v>
      </c>
    </row>
    <row r="46" spans="1:9" ht="15.75" thickBot="1" x14ac:dyDescent="0.3">
      <c r="A46" s="34"/>
      <c r="B46" s="37"/>
      <c r="C46" s="43"/>
      <c r="D46" s="10">
        <v>2021</v>
      </c>
      <c r="E46" s="11">
        <f t="shared" ref="E46:E50" si="30">F46+G46+I46</f>
        <v>543420</v>
      </c>
      <c r="F46" s="11">
        <v>0</v>
      </c>
      <c r="G46" s="11">
        <v>432919.08</v>
      </c>
      <c r="H46" s="12">
        <v>0</v>
      </c>
      <c r="I46" s="11">
        <v>110500.92</v>
      </c>
    </row>
    <row r="47" spans="1:9" ht="15.75" thickBot="1" x14ac:dyDescent="0.3">
      <c r="A47" s="34"/>
      <c r="B47" s="37"/>
      <c r="C47" s="43"/>
      <c r="D47" s="10">
        <v>2022</v>
      </c>
      <c r="E47" s="11">
        <f t="shared" si="30"/>
        <v>0</v>
      </c>
      <c r="F47" s="11">
        <v>0</v>
      </c>
      <c r="G47" s="11">
        <v>0</v>
      </c>
      <c r="H47" s="12">
        <v>0</v>
      </c>
      <c r="I47" s="11">
        <v>0</v>
      </c>
    </row>
    <row r="48" spans="1:9" ht="15.75" thickBot="1" x14ac:dyDescent="0.3">
      <c r="A48" s="34"/>
      <c r="B48" s="37"/>
      <c r="C48" s="43"/>
      <c r="D48" s="10">
        <v>2023</v>
      </c>
      <c r="E48" s="11">
        <f t="shared" si="30"/>
        <v>0</v>
      </c>
      <c r="F48" s="11">
        <v>0</v>
      </c>
      <c r="G48" s="11">
        <v>0</v>
      </c>
      <c r="H48" s="12">
        <v>0</v>
      </c>
      <c r="I48" s="11">
        <v>0</v>
      </c>
    </row>
    <row r="49" spans="1:9" ht="23.25" customHeight="1" thickBot="1" x14ac:dyDescent="0.3">
      <c r="A49" s="34"/>
      <c r="B49" s="37"/>
      <c r="C49" s="43"/>
      <c r="D49" s="10">
        <v>2024</v>
      </c>
      <c r="E49" s="11">
        <f t="shared" si="30"/>
        <v>0</v>
      </c>
      <c r="F49" s="11">
        <f t="shared" ref="F49:F50" si="31">G49+I49+J49</f>
        <v>0</v>
      </c>
      <c r="G49" s="11">
        <f t="shared" ref="G49:G50" si="32">I49+J49+K49</f>
        <v>0</v>
      </c>
      <c r="H49" s="12">
        <v>0</v>
      </c>
      <c r="I49" s="11">
        <f t="shared" ref="I49:I50" si="33">J49+K49+L49</f>
        <v>0</v>
      </c>
    </row>
    <row r="50" spans="1:9" ht="24" customHeight="1" thickBot="1" x14ac:dyDescent="0.3">
      <c r="A50" s="35"/>
      <c r="B50" s="38"/>
      <c r="C50" s="44"/>
      <c r="D50" s="10">
        <v>2025</v>
      </c>
      <c r="E50" s="11">
        <f t="shared" si="30"/>
        <v>0</v>
      </c>
      <c r="F50" s="11">
        <f t="shared" si="31"/>
        <v>0</v>
      </c>
      <c r="G50" s="11">
        <f t="shared" si="32"/>
        <v>0</v>
      </c>
      <c r="H50" s="12">
        <v>0</v>
      </c>
      <c r="I50" s="11">
        <f t="shared" si="33"/>
        <v>0</v>
      </c>
    </row>
    <row r="51" spans="1:9" ht="15.75" customHeight="1" thickBot="1" x14ac:dyDescent="0.3">
      <c r="A51" s="27" t="s">
        <v>36</v>
      </c>
      <c r="B51" s="36" t="s">
        <v>29</v>
      </c>
      <c r="C51" s="30" t="s">
        <v>38</v>
      </c>
      <c r="D51" s="6" t="s">
        <v>3</v>
      </c>
      <c r="E51" s="9">
        <f>F51+G51+I51</f>
        <v>3638565.0999999996</v>
      </c>
      <c r="F51" s="9">
        <f t="shared" ref="F51:G51" si="34">SUM(F52:F58)</f>
        <v>0</v>
      </c>
      <c r="G51" s="9">
        <f t="shared" si="34"/>
        <v>3238322.86</v>
      </c>
      <c r="H51" s="9">
        <f t="shared" ref="H51" si="35">SUM(H52:H58)</f>
        <v>0</v>
      </c>
      <c r="I51" s="9">
        <f>SUM(I52:I58)</f>
        <v>400242.24</v>
      </c>
    </row>
    <row r="52" spans="1:9" ht="15.75" thickBot="1" x14ac:dyDescent="0.3">
      <c r="A52" s="28"/>
      <c r="B52" s="37"/>
      <c r="C52" s="31"/>
      <c r="D52" s="6">
        <v>2019</v>
      </c>
      <c r="E52" s="9">
        <f t="shared" ref="E52" si="36">F52+G52+I52</f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15.75" thickBot="1" x14ac:dyDescent="0.3">
      <c r="A53" s="28"/>
      <c r="B53" s="37"/>
      <c r="C53" s="31"/>
      <c r="D53" s="6">
        <v>2020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5.75" thickBot="1" x14ac:dyDescent="0.3">
      <c r="A54" s="28"/>
      <c r="B54" s="37"/>
      <c r="C54" s="31"/>
      <c r="D54" s="6">
        <v>2021</v>
      </c>
      <c r="E54" s="9">
        <f t="shared" ref="E54:E58" si="37">F54+G54+I54</f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5.75" thickBot="1" x14ac:dyDescent="0.3">
      <c r="A55" s="28"/>
      <c r="B55" s="37"/>
      <c r="C55" s="31"/>
      <c r="D55" s="6">
        <v>2022</v>
      </c>
      <c r="E55" s="9">
        <f t="shared" si="37"/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5.75" thickBot="1" x14ac:dyDescent="0.3">
      <c r="A56" s="28"/>
      <c r="B56" s="37"/>
      <c r="C56" s="31"/>
      <c r="D56" s="6">
        <v>2023</v>
      </c>
      <c r="E56" s="9">
        <f t="shared" si="37"/>
        <v>3638565.0999999996</v>
      </c>
      <c r="F56" s="9">
        <v>0</v>
      </c>
      <c r="G56" s="9">
        <v>3238322.86</v>
      </c>
      <c r="H56" s="9">
        <v>0</v>
      </c>
      <c r="I56" s="9">
        <v>400242.24</v>
      </c>
    </row>
    <row r="57" spans="1:9" ht="15" customHeight="1" thickBot="1" x14ac:dyDescent="0.3">
      <c r="A57" s="28"/>
      <c r="B57" s="37"/>
      <c r="C57" s="31"/>
      <c r="D57" s="6">
        <v>2024</v>
      </c>
      <c r="E57" s="9">
        <f t="shared" si="37"/>
        <v>0</v>
      </c>
      <c r="F57" s="9">
        <f t="shared" ref="F57:F58" si="38">G57+I57+J57</f>
        <v>0</v>
      </c>
      <c r="G57" s="9">
        <f t="shared" ref="G57:G58" si="39">I57+J57+K57</f>
        <v>0</v>
      </c>
      <c r="H57" s="9">
        <f t="shared" ref="H57:H58" si="40">J57+K57+L57</f>
        <v>0</v>
      </c>
      <c r="I57" s="9">
        <f t="shared" ref="I57:I58" si="41">J57+K57+L57</f>
        <v>0</v>
      </c>
    </row>
    <row r="58" spans="1:9" ht="21.75" customHeight="1" thickBot="1" x14ac:dyDescent="0.3">
      <c r="A58" s="29"/>
      <c r="B58" s="38"/>
      <c r="C58" s="32"/>
      <c r="D58" s="6">
        <v>2025</v>
      </c>
      <c r="E58" s="9">
        <f t="shared" si="37"/>
        <v>0</v>
      </c>
      <c r="F58" s="9">
        <f t="shared" si="38"/>
        <v>0</v>
      </c>
      <c r="G58" s="9">
        <f t="shared" si="39"/>
        <v>0</v>
      </c>
      <c r="H58" s="9">
        <f t="shared" si="40"/>
        <v>0</v>
      </c>
      <c r="I58" s="9">
        <f t="shared" si="41"/>
        <v>0</v>
      </c>
    </row>
    <row r="59" spans="1:9" s="13" customFormat="1" ht="15.75" thickBot="1" x14ac:dyDescent="0.3">
      <c r="A59" s="15" t="s">
        <v>8</v>
      </c>
      <c r="B59" s="16"/>
      <c r="C59" s="17"/>
      <c r="D59" s="10" t="s">
        <v>3</v>
      </c>
      <c r="E59" s="11">
        <f>E60+E61+E62+E63+E64+E66+E65</f>
        <v>268914908.39999998</v>
      </c>
      <c r="F59" s="11">
        <f t="shared" ref="F59:H59" si="42">F60+F61+F62+F63+F64+F66+F65</f>
        <v>0</v>
      </c>
      <c r="G59" s="11">
        <f t="shared" si="42"/>
        <v>237695315.94</v>
      </c>
      <c r="H59" s="11">
        <f t="shared" si="42"/>
        <v>0</v>
      </c>
      <c r="I59" s="11">
        <f>I60+I61+I62+I63+I64+I66+I65</f>
        <v>31219592.459999997</v>
      </c>
    </row>
    <row r="60" spans="1:9" s="13" customFormat="1" ht="15.75" thickBot="1" x14ac:dyDescent="0.3">
      <c r="A60" s="18"/>
      <c r="B60" s="19"/>
      <c r="C60" s="20"/>
      <c r="D60" s="10">
        <v>2019</v>
      </c>
      <c r="E60" s="11">
        <f t="shared" ref="E60:H60" si="43">E11+E19+E27+E35+E44+E52</f>
        <v>815495</v>
      </c>
      <c r="F60" s="11">
        <f t="shared" si="43"/>
        <v>0</v>
      </c>
      <c r="G60" s="11">
        <f t="shared" si="43"/>
        <v>709481</v>
      </c>
      <c r="H60" s="11">
        <f t="shared" si="43"/>
        <v>0</v>
      </c>
      <c r="I60" s="11">
        <f>I11+I19+I27+I35+I44+I52</f>
        <v>106014</v>
      </c>
    </row>
    <row r="61" spans="1:9" s="13" customFormat="1" ht="15.75" thickBot="1" x14ac:dyDescent="0.3">
      <c r="A61" s="18"/>
      <c r="B61" s="19"/>
      <c r="C61" s="20"/>
      <c r="D61" s="10">
        <v>2020</v>
      </c>
      <c r="E61" s="11">
        <f t="shared" ref="E61:H66" si="44">E12+E20+E28+E36+E45+E53</f>
        <v>1119313.77</v>
      </c>
      <c r="F61" s="11">
        <f t="shared" si="44"/>
        <v>0</v>
      </c>
      <c r="G61" s="11">
        <f t="shared" si="44"/>
        <v>794777</v>
      </c>
      <c r="H61" s="11">
        <f t="shared" si="44"/>
        <v>0</v>
      </c>
      <c r="I61" s="11">
        <f>I12+I20+I28+I36+I45+I53</f>
        <v>324536.77</v>
      </c>
    </row>
    <row r="62" spans="1:9" s="13" customFormat="1" ht="15.75" thickBot="1" x14ac:dyDescent="0.3">
      <c r="A62" s="18"/>
      <c r="B62" s="19"/>
      <c r="C62" s="20"/>
      <c r="D62" s="10">
        <v>2021</v>
      </c>
      <c r="E62" s="11">
        <f t="shared" si="44"/>
        <v>8016743.3600000003</v>
      </c>
      <c r="F62" s="11">
        <f t="shared" si="44"/>
        <v>0</v>
      </c>
      <c r="G62" s="11">
        <f t="shared" si="44"/>
        <v>5648193.0800000001</v>
      </c>
      <c r="H62" s="11">
        <f t="shared" si="44"/>
        <v>0</v>
      </c>
      <c r="I62" s="11">
        <f t="shared" ref="I62:I66" si="45">I13+I21+I29+I37+I46+I54</f>
        <v>2368550.2799999998</v>
      </c>
    </row>
    <row r="63" spans="1:9" s="13" customFormat="1" ht="15.75" thickBot="1" x14ac:dyDescent="0.3">
      <c r="A63" s="18"/>
      <c r="B63" s="19"/>
      <c r="C63" s="20"/>
      <c r="D63" s="10">
        <v>2022</v>
      </c>
      <c r="E63" s="11">
        <f t="shared" si="44"/>
        <v>46464407.170000002</v>
      </c>
      <c r="F63" s="11">
        <f t="shared" si="44"/>
        <v>0</v>
      </c>
      <c r="G63" s="11">
        <f t="shared" si="44"/>
        <v>41857458</v>
      </c>
      <c r="H63" s="11">
        <f t="shared" si="44"/>
        <v>0</v>
      </c>
      <c r="I63" s="11">
        <f t="shared" si="45"/>
        <v>4606949.17</v>
      </c>
    </row>
    <row r="64" spans="1:9" s="13" customFormat="1" ht="15.75" thickBot="1" x14ac:dyDescent="0.3">
      <c r="A64" s="18"/>
      <c r="B64" s="19"/>
      <c r="C64" s="20"/>
      <c r="D64" s="10">
        <v>2023</v>
      </c>
      <c r="E64" s="11">
        <f>E15+E23+E31+E39+E48+E56</f>
        <v>212378949.09999999</v>
      </c>
      <c r="F64" s="11">
        <f t="shared" si="44"/>
        <v>0</v>
      </c>
      <c r="G64" s="11">
        <f t="shared" si="44"/>
        <v>188685406.86000001</v>
      </c>
      <c r="H64" s="11">
        <f t="shared" si="44"/>
        <v>0</v>
      </c>
      <c r="I64" s="11">
        <f t="shared" si="45"/>
        <v>23693542.239999998</v>
      </c>
    </row>
    <row r="65" spans="1:9" s="13" customFormat="1" ht="15.75" thickBot="1" x14ac:dyDescent="0.3">
      <c r="A65" s="18"/>
      <c r="B65" s="19"/>
      <c r="C65" s="20"/>
      <c r="D65" s="10">
        <v>2024</v>
      </c>
      <c r="E65" s="11">
        <f t="shared" si="44"/>
        <v>60000</v>
      </c>
      <c r="F65" s="11">
        <f t="shared" si="44"/>
        <v>0</v>
      </c>
      <c r="G65" s="11">
        <f t="shared" si="44"/>
        <v>0</v>
      </c>
      <c r="H65" s="11">
        <f t="shared" si="44"/>
        <v>0</v>
      </c>
      <c r="I65" s="11">
        <f t="shared" si="45"/>
        <v>60000</v>
      </c>
    </row>
    <row r="66" spans="1:9" s="13" customFormat="1" ht="15.75" thickBot="1" x14ac:dyDescent="0.3">
      <c r="A66" s="21"/>
      <c r="B66" s="22"/>
      <c r="C66" s="23"/>
      <c r="D66" s="10">
        <v>2025</v>
      </c>
      <c r="E66" s="11">
        <f t="shared" si="44"/>
        <v>60000</v>
      </c>
      <c r="F66" s="11">
        <f t="shared" si="44"/>
        <v>0</v>
      </c>
      <c r="G66" s="11">
        <f t="shared" si="44"/>
        <v>0</v>
      </c>
      <c r="H66" s="11">
        <f t="shared" si="44"/>
        <v>0</v>
      </c>
      <c r="I66" s="11">
        <f t="shared" si="45"/>
        <v>60000</v>
      </c>
    </row>
    <row r="67" spans="1:9" s="13" customFormat="1" ht="15.75" thickBot="1" x14ac:dyDescent="0.3">
      <c r="A67" s="15" t="s">
        <v>32</v>
      </c>
      <c r="B67" s="16"/>
      <c r="C67" s="17"/>
      <c r="D67" s="10" t="s">
        <v>3</v>
      </c>
      <c r="E67" s="11">
        <f t="shared" ref="E67:H67" si="46">E59</f>
        <v>268914908.39999998</v>
      </c>
      <c r="F67" s="11">
        <f t="shared" si="46"/>
        <v>0</v>
      </c>
      <c r="G67" s="11">
        <f t="shared" si="46"/>
        <v>237695315.94</v>
      </c>
      <c r="H67" s="11">
        <f t="shared" si="46"/>
        <v>0</v>
      </c>
      <c r="I67" s="11">
        <f>I59</f>
        <v>31219592.459999997</v>
      </c>
    </row>
    <row r="68" spans="1:9" s="13" customFormat="1" ht="15.75" thickBot="1" x14ac:dyDescent="0.3">
      <c r="A68" s="18"/>
      <c r="B68" s="19"/>
      <c r="C68" s="20"/>
      <c r="D68" s="10">
        <v>2019</v>
      </c>
      <c r="E68" s="11">
        <f t="shared" ref="E68:H74" si="47">E60</f>
        <v>815495</v>
      </c>
      <c r="F68" s="11">
        <f t="shared" si="47"/>
        <v>0</v>
      </c>
      <c r="G68" s="11">
        <f t="shared" si="47"/>
        <v>709481</v>
      </c>
      <c r="H68" s="11">
        <f t="shared" si="47"/>
        <v>0</v>
      </c>
      <c r="I68" s="11">
        <f>I60</f>
        <v>106014</v>
      </c>
    </row>
    <row r="69" spans="1:9" s="13" customFormat="1" ht="15.75" thickBot="1" x14ac:dyDescent="0.3">
      <c r="A69" s="18"/>
      <c r="B69" s="19"/>
      <c r="C69" s="20"/>
      <c r="D69" s="10">
        <v>2020</v>
      </c>
      <c r="E69" s="11">
        <f t="shared" si="47"/>
        <v>1119313.77</v>
      </c>
      <c r="F69" s="11">
        <f t="shared" si="47"/>
        <v>0</v>
      </c>
      <c r="G69" s="11">
        <f t="shared" si="47"/>
        <v>794777</v>
      </c>
      <c r="H69" s="11">
        <f t="shared" si="47"/>
        <v>0</v>
      </c>
      <c r="I69" s="11">
        <f t="shared" ref="I69:I74" si="48">I61</f>
        <v>324536.77</v>
      </c>
    </row>
    <row r="70" spans="1:9" s="13" customFormat="1" ht="15.75" thickBot="1" x14ac:dyDescent="0.3">
      <c r="A70" s="18"/>
      <c r="B70" s="19"/>
      <c r="C70" s="20"/>
      <c r="D70" s="10">
        <v>2021</v>
      </c>
      <c r="E70" s="11">
        <f t="shared" si="47"/>
        <v>8016743.3600000003</v>
      </c>
      <c r="F70" s="11">
        <f t="shared" si="47"/>
        <v>0</v>
      </c>
      <c r="G70" s="11">
        <f t="shared" si="47"/>
        <v>5648193.0800000001</v>
      </c>
      <c r="H70" s="11">
        <f t="shared" si="47"/>
        <v>0</v>
      </c>
      <c r="I70" s="11">
        <f t="shared" si="48"/>
        <v>2368550.2799999998</v>
      </c>
    </row>
    <row r="71" spans="1:9" s="13" customFormat="1" ht="15.75" thickBot="1" x14ac:dyDescent="0.3">
      <c r="A71" s="18"/>
      <c r="B71" s="19"/>
      <c r="C71" s="20"/>
      <c r="D71" s="10">
        <v>2022</v>
      </c>
      <c r="E71" s="11">
        <f t="shared" si="47"/>
        <v>46464407.170000002</v>
      </c>
      <c r="F71" s="11">
        <f t="shared" si="47"/>
        <v>0</v>
      </c>
      <c r="G71" s="11">
        <f t="shared" si="47"/>
        <v>41857458</v>
      </c>
      <c r="H71" s="11">
        <f t="shared" si="47"/>
        <v>0</v>
      </c>
      <c r="I71" s="11">
        <f t="shared" si="48"/>
        <v>4606949.17</v>
      </c>
    </row>
    <row r="72" spans="1:9" s="13" customFormat="1" ht="15.75" thickBot="1" x14ac:dyDescent="0.3">
      <c r="A72" s="18"/>
      <c r="B72" s="19"/>
      <c r="C72" s="20"/>
      <c r="D72" s="10">
        <v>2023</v>
      </c>
      <c r="E72" s="11">
        <f t="shared" si="47"/>
        <v>212378949.09999999</v>
      </c>
      <c r="F72" s="11">
        <f t="shared" si="47"/>
        <v>0</v>
      </c>
      <c r="G72" s="11">
        <f t="shared" si="47"/>
        <v>188685406.86000001</v>
      </c>
      <c r="H72" s="11">
        <f t="shared" si="47"/>
        <v>0</v>
      </c>
      <c r="I72" s="11">
        <f t="shared" si="48"/>
        <v>23693542.239999998</v>
      </c>
    </row>
    <row r="73" spans="1:9" s="13" customFormat="1" ht="15.75" thickBot="1" x14ac:dyDescent="0.3">
      <c r="A73" s="18"/>
      <c r="B73" s="19"/>
      <c r="C73" s="20"/>
      <c r="D73" s="10">
        <v>2024</v>
      </c>
      <c r="E73" s="11">
        <f t="shared" si="47"/>
        <v>60000</v>
      </c>
      <c r="F73" s="11">
        <f t="shared" si="47"/>
        <v>0</v>
      </c>
      <c r="G73" s="11">
        <f t="shared" si="47"/>
        <v>0</v>
      </c>
      <c r="H73" s="11">
        <f t="shared" si="47"/>
        <v>0</v>
      </c>
      <c r="I73" s="11">
        <f t="shared" si="48"/>
        <v>60000</v>
      </c>
    </row>
    <row r="74" spans="1:9" s="13" customFormat="1" ht="15.75" thickBot="1" x14ac:dyDescent="0.3">
      <c r="A74" s="21"/>
      <c r="B74" s="22"/>
      <c r="C74" s="23"/>
      <c r="D74" s="10">
        <v>2025</v>
      </c>
      <c r="E74" s="11">
        <f t="shared" si="47"/>
        <v>60000</v>
      </c>
      <c r="F74" s="11">
        <f t="shared" si="47"/>
        <v>0</v>
      </c>
      <c r="G74" s="11">
        <f t="shared" si="47"/>
        <v>0</v>
      </c>
      <c r="H74" s="11">
        <f t="shared" si="47"/>
        <v>0</v>
      </c>
      <c r="I74" s="11">
        <f t="shared" si="48"/>
        <v>60000</v>
      </c>
    </row>
    <row r="75" spans="1:9" s="13" customFormat="1" ht="15.75" thickBot="1" x14ac:dyDescent="0.3">
      <c r="A75" s="15" t="s">
        <v>1</v>
      </c>
      <c r="B75" s="16"/>
      <c r="C75" s="17"/>
      <c r="D75" s="10" t="s">
        <v>3</v>
      </c>
      <c r="E75" s="11">
        <f t="shared" ref="E75:H75" si="49">E67</f>
        <v>268914908.39999998</v>
      </c>
      <c r="F75" s="11">
        <f t="shared" si="49"/>
        <v>0</v>
      </c>
      <c r="G75" s="11">
        <f t="shared" si="49"/>
        <v>237695315.94</v>
      </c>
      <c r="H75" s="11">
        <f t="shared" si="49"/>
        <v>0</v>
      </c>
      <c r="I75" s="11">
        <f>I67</f>
        <v>31219592.459999997</v>
      </c>
    </row>
    <row r="76" spans="1:9" s="13" customFormat="1" ht="15.75" thickBot="1" x14ac:dyDescent="0.3">
      <c r="A76" s="18"/>
      <c r="B76" s="19"/>
      <c r="C76" s="20"/>
      <c r="D76" s="10">
        <v>2019</v>
      </c>
      <c r="E76" s="11">
        <f t="shared" ref="E76:H82" si="50">E68</f>
        <v>815495</v>
      </c>
      <c r="F76" s="11">
        <f t="shared" si="50"/>
        <v>0</v>
      </c>
      <c r="G76" s="11">
        <f t="shared" si="50"/>
        <v>709481</v>
      </c>
      <c r="H76" s="11">
        <f t="shared" si="50"/>
        <v>0</v>
      </c>
      <c r="I76" s="11">
        <f>I68</f>
        <v>106014</v>
      </c>
    </row>
    <row r="77" spans="1:9" s="13" customFormat="1" ht="15.75" thickBot="1" x14ac:dyDescent="0.3">
      <c r="A77" s="18"/>
      <c r="B77" s="19"/>
      <c r="C77" s="20"/>
      <c r="D77" s="10">
        <v>2020</v>
      </c>
      <c r="E77" s="11">
        <f t="shared" si="50"/>
        <v>1119313.77</v>
      </c>
      <c r="F77" s="11">
        <f t="shared" si="50"/>
        <v>0</v>
      </c>
      <c r="G77" s="11">
        <f t="shared" si="50"/>
        <v>794777</v>
      </c>
      <c r="H77" s="11">
        <f t="shared" si="50"/>
        <v>0</v>
      </c>
      <c r="I77" s="11">
        <f t="shared" ref="I77:I82" si="51">I69</f>
        <v>324536.77</v>
      </c>
    </row>
    <row r="78" spans="1:9" s="13" customFormat="1" ht="15.75" thickBot="1" x14ac:dyDescent="0.3">
      <c r="A78" s="18"/>
      <c r="B78" s="19"/>
      <c r="C78" s="20"/>
      <c r="D78" s="10">
        <v>2021</v>
      </c>
      <c r="E78" s="11">
        <f t="shared" si="50"/>
        <v>8016743.3600000003</v>
      </c>
      <c r="F78" s="11">
        <f t="shared" si="50"/>
        <v>0</v>
      </c>
      <c r="G78" s="11">
        <f t="shared" si="50"/>
        <v>5648193.0800000001</v>
      </c>
      <c r="H78" s="11">
        <f t="shared" si="50"/>
        <v>0</v>
      </c>
      <c r="I78" s="11">
        <f t="shared" si="51"/>
        <v>2368550.2799999998</v>
      </c>
    </row>
    <row r="79" spans="1:9" s="13" customFormat="1" ht="15.75" thickBot="1" x14ac:dyDescent="0.3">
      <c r="A79" s="18"/>
      <c r="B79" s="19"/>
      <c r="C79" s="20"/>
      <c r="D79" s="10">
        <v>2022</v>
      </c>
      <c r="E79" s="11">
        <f t="shared" si="50"/>
        <v>46464407.170000002</v>
      </c>
      <c r="F79" s="11">
        <f t="shared" si="50"/>
        <v>0</v>
      </c>
      <c r="G79" s="11">
        <f t="shared" si="50"/>
        <v>41857458</v>
      </c>
      <c r="H79" s="11">
        <f t="shared" si="50"/>
        <v>0</v>
      </c>
      <c r="I79" s="11">
        <f t="shared" si="51"/>
        <v>4606949.17</v>
      </c>
    </row>
    <row r="80" spans="1:9" s="13" customFormat="1" ht="15.75" thickBot="1" x14ac:dyDescent="0.3">
      <c r="A80" s="18"/>
      <c r="B80" s="19"/>
      <c r="C80" s="20"/>
      <c r="D80" s="10">
        <v>2023</v>
      </c>
      <c r="E80" s="11">
        <f t="shared" si="50"/>
        <v>212378949.09999999</v>
      </c>
      <c r="F80" s="11">
        <f t="shared" si="50"/>
        <v>0</v>
      </c>
      <c r="G80" s="11">
        <f t="shared" si="50"/>
        <v>188685406.86000001</v>
      </c>
      <c r="H80" s="11">
        <f t="shared" si="50"/>
        <v>0</v>
      </c>
      <c r="I80" s="11">
        <f t="shared" si="51"/>
        <v>23693542.239999998</v>
      </c>
    </row>
    <row r="81" spans="1:9" s="13" customFormat="1" ht="15.75" thickBot="1" x14ac:dyDescent="0.3">
      <c r="A81" s="18"/>
      <c r="B81" s="19"/>
      <c r="C81" s="20"/>
      <c r="D81" s="10">
        <v>2024</v>
      </c>
      <c r="E81" s="11">
        <f t="shared" si="50"/>
        <v>60000</v>
      </c>
      <c r="F81" s="11">
        <f t="shared" si="50"/>
        <v>0</v>
      </c>
      <c r="G81" s="11">
        <f t="shared" si="50"/>
        <v>0</v>
      </c>
      <c r="H81" s="11">
        <f t="shared" si="50"/>
        <v>0</v>
      </c>
      <c r="I81" s="11">
        <f t="shared" si="51"/>
        <v>60000</v>
      </c>
    </row>
    <row r="82" spans="1:9" s="13" customFormat="1" ht="15.75" thickBot="1" x14ac:dyDescent="0.3">
      <c r="A82" s="21"/>
      <c r="B82" s="22"/>
      <c r="C82" s="23"/>
      <c r="D82" s="10">
        <v>2025</v>
      </c>
      <c r="E82" s="11">
        <f t="shared" si="50"/>
        <v>60000</v>
      </c>
      <c r="F82" s="11">
        <f t="shared" si="50"/>
        <v>0</v>
      </c>
      <c r="G82" s="11">
        <f t="shared" si="50"/>
        <v>0</v>
      </c>
      <c r="H82" s="11">
        <f t="shared" si="50"/>
        <v>0</v>
      </c>
      <c r="I82" s="11">
        <f t="shared" si="51"/>
        <v>60000</v>
      </c>
    </row>
    <row r="83" spans="1:9" s="13" customFormat="1" ht="40.5" customHeight="1" x14ac:dyDescent="0.25"/>
    <row r="84" spans="1:9" s="14" customFormat="1" ht="15.75" x14ac:dyDescent="0.25">
      <c r="B84" s="14" t="s">
        <v>9</v>
      </c>
      <c r="G84" s="14" t="s">
        <v>2</v>
      </c>
    </row>
  </sheetData>
  <mergeCells count="34">
    <mergeCell ref="A43:A50"/>
    <mergeCell ref="B43:B50"/>
    <mergeCell ref="C43:C50"/>
    <mergeCell ref="A34:A41"/>
    <mergeCell ref="B34:B41"/>
    <mergeCell ref="C34:C41"/>
    <mergeCell ref="A42:I42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75:C82"/>
    <mergeCell ref="A59:C66"/>
    <mergeCell ref="B9:I9"/>
    <mergeCell ref="A10:A17"/>
    <mergeCell ref="B10:B17"/>
    <mergeCell ref="C10:C17"/>
    <mergeCell ref="A18:A25"/>
    <mergeCell ref="B18:B25"/>
    <mergeCell ref="C18:C25"/>
    <mergeCell ref="A26:A33"/>
    <mergeCell ref="A51:A58"/>
    <mergeCell ref="B51:B58"/>
    <mergeCell ref="C51:C58"/>
    <mergeCell ref="A67:C74"/>
    <mergeCell ref="B26:B33"/>
    <mergeCell ref="C26:C3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2023-04-28T08:30:52Z</cp:lastPrinted>
  <dcterms:created xsi:type="dcterms:W3CDTF">2019-08-27T06:02:36Z</dcterms:created>
  <dcterms:modified xsi:type="dcterms:W3CDTF">2023-12-25T07:52:25Z</dcterms:modified>
</cp:coreProperties>
</file>