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E50" i="1"/>
  <c r="I48" i="1"/>
  <c r="H48" i="1"/>
  <c r="G48" i="1"/>
  <c r="F48" i="1"/>
  <c r="E44" i="1"/>
  <c r="I44" i="1"/>
  <c r="H44" i="1"/>
  <c r="G44" i="1"/>
  <c r="F44" i="1"/>
  <c r="G11" i="1" l="1"/>
  <c r="H32" i="1" l="1"/>
  <c r="E32" i="1" l="1"/>
  <c r="H38" i="1"/>
  <c r="F41" i="1"/>
  <c r="G41" i="1"/>
  <c r="F13" i="1" l="1"/>
  <c r="F16" i="1"/>
  <c r="E45" i="1"/>
  <c r="E47" i="1" l="1"/>
  <c r="E49" i="1"/>
  <c r="E52" i="1" l="1"/>
  <c r="E46" i="1"/>
  <c r="I41" i="1"/>
  <c r="H41" i="1"/>
  <c r="G38" i="1"/>
  <c r="I38" i="1"/>
  <c r="I35" i="1"/>
  <c r="H35" i="1"/>
  <c r="G35" i="1"/>
  <c r="E37" i="1"/>
  <c r="E36" i="1"/>
  <c r="G32" i="1"/>
  <c r="I32" i="1"/>
  <c r="E34" i="1"/>
  <c r="E33" i="1"/>
  <c r="E29" i="1"/>
  <c r="F32" i="1"/>
  <c r="E40" i="1"/>
  <c r="E39" i="1"/>
  <c r="G14" i="1" l="1"/>
  <c r="H14" i="1"/>
  <c r="H11" i="1"/>
  <c r="F14" i="1"/>
  <c r="F11" i="1"/>
  <c r="E35" i="1"/>
  <c r="I14" i="1"/>
  <c r="I11" i="1"/>
  <c r="E38" i="1"/>
  <c r="E41" i="1"/>
  <c r="G12" i="1"/>
  <c r="G13" i="1"/>
  <c r="H12" i="1"/>
  <c r="I12" i="1"/>
  <c r="I15" i="1"/>
  <c r="G15" i="1"/>
  <c r="H15" i="1"/>
  <c r="H16" i="1"/>
  <c r="E14" i="1" l="1"/>
  <c r="E11" i="1"/>
  <c r="E12" i="1"/>
  <c r="E15" i="1"/>
  <c r="G16" i="1"/>
  <c r="H13" i="1"/>
  <c r="I16" i="1"/>
  <c r="I13" i="1"/>
  <c r="E13" i="1" l="1"/>
  <c r="E16" i="1"/>
</calcChain>
</file>

<file path=xl/sharedStrings.xml><?xml version="1.0" encoding="utf-8"?>
<sst xmlns="http://schemas.openxmlformats.org/spreadsheetml/2006/main" count="66" uniqueCount="44">
  <si>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</si>
  <si>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</si>
  <si>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</si>
  <si>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</si>
  <si>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</si>
  <si>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</si>
  <si>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</si>
  <si>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</si>
  <si>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</si>
  <si>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</si>
  <si>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Основное мероприятие 1.7 «Обеспечение антитеррористической защищенности муниципальных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</si>
  <si>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</si>
  <si>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Отдел образования УСКВ;
Отдел спорта и молодежной политики УСКВ;
Отдел культуры УСКВ администрации города; МКУ «Служба г.Усолье-Сибирское по вопросам ГОЧС и ПБ»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</si>
  <si>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</si>
  <si>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</si>
  <si>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</si>
  <si>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</si>
  <si>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образования УСКВ;
Отдел спорта и молодежной политики УСКВ;
Отдел культуры УСКВ;
Отдел по взаимодействию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</si>
  <si>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</si>
  <si>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</si>
  <si>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</si>
  <si>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</si>
  <si>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</si>
  <si>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Мэр города                                                                          М.В. Торопкин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</si>
  <si>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</si>
  <si>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</si>
  <si>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</si>
  <si>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</si>
  <si>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</si>
  <si>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</si>
  <si>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</si>
  <si>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культуры, физической культуры и спорта»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</si>
  <si>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культуры, физической культуры и спорта»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</si>
  <si>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</si>
  <si>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r>
  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УСКВ»</t>
    </r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</si>
  <si>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2022-2025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</si>
  <si>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2022-2025 годы
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</si>
  <si>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2022-2025 годы (далее - Программа)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</si>
  <si>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</si>
  <si>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</si>
  <si>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 )</t>
  </si>
  <si>
    <t>МБУ "Спортивный комплекс "Химик"                                                        (МБУ "Спортивный центр")</t>
  </si>
  <si>
    <t>Подпрограмма «Профилактика террористической и экстремистской деятельности на территории муниципального образования «город Усолье-Сибирское» 
на 2022-2025 годы</t>
  </si>
  <si>
    <r>
      <t xml:space="preserve">Основное мероприятие 1.8. «Обеспечение антитеррористической защищенности муниципальных  учреждений </t>
    </r>
    <r>
      <rPr>
        <sz val="11"/>
        <rFont val="Times New Roman"/>
        <family val="1"/>
        <charset val="204"/>
      </rPr>
      <t xml:space="preserve">дополнительного образования»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</si>
</sst>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64" fontId="8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1287780</xdr:colOff>
      <xdr:row>0</xdr:row>
      <xdr:rowOff>0</xdr:rowOff>
    </xdr:from>
    <xdr:to>
      <xdr:col>7</xdr:col>
      <xdr:colOff>575310</xdr:colOff>
      <xdr:row>2</xdr:row>
      <xdr:rowOff>180975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5821680" y="180975"/>
          <a:ext cx="3964305" cy="571500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3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12.01.2023 № 38-па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I54"/>
  <sheetViews>
    <sheetView tabSelected="1" zoomScaleNormal="100" workbookViewId="0">
      <selection activeCell="O52" sqref="O52"/>
    </sheetView>
  </sheetViews>
  <sheetFormatPr defaultRowHeight="14.4" x14ac:dyDescent="0.3"/>
  <cols>
    <col min="1" max="1" width="4.33203125" customWidth="1"/>
    <col min="2" max="2" width="34.88671875" customWidth="1"/>
    <col min="3" max="3" width="28.88671875" customWidth="1"/>
    <col min="4" max="4" width="20.109375" customWidth="1"/>
    <col min="5" max="5" width="19.33203125" customWidth="1"/>
    <col min="6" max="6" width="16" style="14" customWidth="1"/>
    <col min="7" max="7" width="14.6640625" customWidth="1"/>
    <col min="8" max="9" width="16.5546875" customWidth="1"/>
  </cols>
  <sheetData>
    <row r="4" spans="2:9" ht="7.5" customHeight="1" x14ac:dyDescent="0.3"/>
    <row r="5" spans="2:9" ht="15" customHeight="1" x14ac:dyDescent="0.3">
      <c r="E5" s="49" t="s">
        <v>0</v>
      </c>
      <c r="F5" s="49"/>
      <c r="G5" s="3"/>
      <c r="H5" s="2"/>
      <c r="I5" s="2"/>
    </row>
    <row r="6" spans="2:9" ht="72.599999999999994" customHeight="1" x14ac:dyDescent="0.3">
      <c r="E6" s="57" t="s">
        <v>35</v>
      </c>
      <c r="F6" s="57"/>
      <c r="G6" s="57"/>
      <c r="H6" s="57"/>
      <c r="I6" s="23"/>
    </row>
    <row r="7" spans="2:9" ht="39" customHeight="1" x14ac:dyDescent="0.3">
      <c r="B7" s="50" t="s">
        <v>37</v>
      </c>
      <c r="C7" s="50"/>
      <c r="D7" s="50"/>
      <c r="E7" s="50"/>
      <c r="F7" s="50"/>
      <c r="G7" s="50"/>
      <c r="H7" s="50"/>
      <c r="I7" s="24"/>
    </row>
    <row r="8" spans="2:9" ht="94.95" customHeight="1" x14ac:dyDescent="0.3">
      <c r="B8" s="51" t="s">
        <v>1</v>
      </c>
      <c r="C8" s="51" t="s">
        <v>2</v>
      </c>
      <c r="D8" s="51" t="s">
        <v>3</v>
      </c>
      <c r="E8" s="51" t="s">
        <v>4</v>
      </c>
      <c r="F8" s="58" t="s">
        <v>5</v>
      </c>
      <c r="G8" s="59"/>
      <c r="H8" s="59"/>
      <c r="I8" s="60"/>
    </row>
    <row r="9" spans="2:9" ht="15.6" x14ac:dyDescent="0.3">
      <c r="B9" s="52"/>
      <c r="C9" s="52"/>
      <c r="D9" s="52"/>
      <c r="E9" s="52"/>
      <c r="F9" s="15">
        <v>2022</v>
      </c>
      <c r="G9" s="1">
        <v>2023</v>
      </c>
      <c r="H9" s="1">
        <v>2024</v>
      </c>
      <c r="I9" s="1">
        <v>2025</v>
      </c>
    </row>
    <row r="10" spans="2:9" s="4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15">
        <v>5</v>
      </c>
      <c r="G10" s="1">
        <v>6</v>
      </c>
      <c r="H10" s="1">
        <v>7</v>
      </c>
      <c r="I10" s="1">
        <v>8</v>
      </c>
    </row>
    <row r="11" spans="2:9" s="4" customFormat="1" ht="24.75" customHeight="1" x14ac:dyDescent="0.3">
      <c r="B11" s="53" t="s">
        <v>36</v>
      </c>
      <c r="C11" s="55" t="s">
        <v>15</v>
      </c>
      <c r="D11" s="8" t="s">
        <v>19</v>
      </c>
      <c r="E11" s="26">
        <f>H11+G11+F11+I11</f>
        <v>36525274.379999995</v>
      </c>
      <c r="F11" s="26">
        <f>F41+F38+F35+F32+F29</f>
        <v>1544941.05</v>
      </c>
      <c r="G11" s="18">
        <f>G41+G38+G35+G32+G29</f>
        <v>4488423.22</v>
      </c>
      <c r="H11" s="18">
        <f>H41+H38+H35+H32+H29</f>
        <v>28931910.109999999</v>
      </c>
      <c r="I11" s="9">
        <f>I41+I38+I35+I32+I29</f>
        <v>1560000</v>
      </c>
    </row>
    <row r="12" spans="2:9" s="4" customFormat="1" ht="24" customHeight="1" x14ac:dyDescent="0.3">
      <c r="B12" s="54"/>
      <c r="C12" s="44"/>
      <c r="D12" s="5" t="s">
        <v>20</v>
      </c>
      <c r="E12" s="16">
        <f>H12+G12+F12+I12</f>
        <v>26295400</v>
      </c>
      <c r="F12" s="16">
        <v>0</v>
      </c>
      <c r="G12" s="17">
        <f>G39+G33+G36</f>
        <v>1934400</v>
      </c>
      <c r="H12" s="17">
        <f>H39+H36+H33</f>
        <v>24361000</v>
      </c>
      <c r="I12" s="7">
        <f>I39+I36+I33</f>
        <v>0</v>
      </c>
    </row>
    <row r="13" spans="2:9" s="4" customFormat="1" ht="40.5" customHeight="1" x14ac:dyDescent="0.3">
      <c r="B13" s="54"/>
      <c r="C13" s="44"/>
      <c r="D13" s="5" t="s">
        <v>21</v>
      </c>
      <c r="E13" s="16">
        <f>H13+G13+F13+I13</f>
        <v>10229874.379999999</v>
      </c>
      <c r="F13" s="16">
        <f>F29+F34+F37+F40+F41</f>
        <v>1544941.05</v>
      </c>
      <c r="G13" s="17">
        <f>G41+G40+G37+G34+G29</f>
        <v>2554023.2199999997</v>
      </c>
      <c r="H13" s="17">
        <f>H41+H40+H37+H34+H29</f>
        <v>4570910.1099999994</v>
      </c>
      <c r="I13" s="7">
        <f>I41+I40+I37+I34+I29</f>
        <v>1560000</v>
      </c>
    </row>
    <row r="14" spans="2:9" ht="29.25" customHeight="1" x14ac:dyDescent="0.3">
      <c r="B14" s="55" t="s">
        <v>42</v>
      </c>
      <c r="C14" s="55" t="s">
        <v>16</v>
      </c>
      <c r="D14" s="8" t="s">
        <v>19</v>
      </c>
      <c r="E14" s="26">
        <f>H14+G14+F14+I14</f>
        <v>36525274.379999995</v>
      </c>
      <c r="F14" s="26">
        <f>F41+F38+F35+F32+F29</f>
        <v>1544941.05</v>
      </c>
      <c r="G14" s="18">
        <f>G41+G38++G35+G32+G29</f>
        <v>4488423.22</v>
      </c>
      <c r="H14" s="18">
        <f>H41+H38+H35+H32+H29</f>
        <v>28931910.109999999</v>
      </c>
      <c r="I14" s="9">
        <f>I41+I38+I35+I32+I29</f>
        <v>1560000</v>
      </c>
    </row>
    <row r="15" spans="2:9" ht="31.5" customHeight="1" x14ac:dyDescent="0.3">
      <c r="B15" s="44"/>
      <c r="C15" s="44"/>
      <c r="D15" s="5" t="s">
        <v>20</v>
      </c>
      <c r="E15" s="17">
        <f>F15+G15+H15+I15</f>
        <v>26295400</v>
      </c>
      <c r="F15" s="17">
        <v>0</v>
      </c>
      <c r="G15" s="17">
        <f>G39+G36+G33</f>
        <v>1934400</v>
      </c>
      <c r="H15" s="17">
        <f>H39+H36+H33</f>
        <v>24361000</v>
      </c>
      <c r="I15" s="7">
        <f>I39+I36+I33</f>
        <v>0</v>
      </c>
    </row>
    <row r="16" spans="2:9" ht="32.25" customHeight="1" x14ac:dyDescent="0.3">
      <c r="B16" s="56"/>
      <c r="C16" s="56"/>
      <c r="D16" s="5" t="s">
        <v>21</v>
      </c>
      <c r="E16" s="17">
        <f>F16+G16+H16+I16</f>
        <v>10229874.379999999</v>
      </c>
      <c r="F16" s="17">
        <f>F29+F34+F37+F40+F41</f>
        <v>1544941.05</v>
      </c>
      <c r="G16" s="7">
        <f>G41+G40+G37+G34+G29</f>
        <v>2554023.2199999997</v>
      </c>
      <c r="H16" s="7">
        <f>H41+H40+H37+H34+H29</f>
        <v>4570910.1099999994</v>
      </c>
      <c r="I16" s="7">
        <f>I41+I40+I37+I34+I29</f>
        <v>1560000</v>
      </c>
    </row>
    <row r="17" spans="2:9" ht="37.5" customHeight="1" x14ac:dyDescent="0.3">
      <c r="B17" s="55" t="s">
        <v>31</v>
      </c>
      <c r="C17" s="55" t="s">
        <v>30</v>
      </c>
      <c r="D17" s="78" t="s">
        <v>24</v>
      </c>
      <c r="E17" s="79"/>
      <c r="F17" s="79"/>
      <c r="G17" s="79"/>
      <c r="H17" s="79"/>
      <c r="I17" s="80"/>
    </row>
    <row r="18" spans="2:9" ht="40.5" customHeight="1" x14ac:dyDescent="0.3">
      <c r="B18" s="44"/>
      <c r="C18" s="44"/>
      <c r="D18" s="81"/>
      <c r="E18" s="82"/>
      <c r="F18" s="82"/>
      <c r="G18" s="82"/>
      <c r="H18" s="82"/>
      <c r="I18" s="83"/>
    </row>
    <row r="19" spans="2:9" ht="33" customHeight="1" x14ac:dyDescent="0.3">
      <c r="B19" s="56"/>
      <c r="C19" s="56"/>
      <c r="D19" s="84"/>
      <c r="E19" s="85"/>
      <c r="F19" s="85"/>
      <c r="G19" s="85"/>
      <c r="H19" s="85"/>
      <c r="I19" s="86"/>
    </row>
    <row r="20" spans="2:9" ht="33.75" customHeight="1" x14ac:dyDescent="0.3">
      <c r="B20" s="53" t="s">
        <v>22</v>
      </c>
      <c r="C20" s="53" t="s">
        <v>11</v>
      </c>
      <c r="D20" s="87" t="s">
        <v>24</v>
      </c>
      <c r="E20" s="88"/>
      <c r="F20" s="88"/>
      <c r="G20" s="88"/>
      <c r="H20" s="88"/>
      <c r="I20" s="89"/>
    </row>
    <row r="21" spans="2:9" ht="30" customHeight="1" x14ac:dyDescent="0.3">
      <c r="B21" s="54"/>
      <c r="C21" s="54"/>
      <c r="D21" s="90"/>
      <c r="E21" s="91"/>
      <c r="F21" s="91"/>
      <c r="G21" s="91"/>
      <c r="H21" s="91"/>
      <c r="I21" s="92"/>
    </row>
    <row r="22" spans="2:9" ht="29.25" customHeight="1" x14ac:dyDescent="0.3">
      <c r="B22" s="61"/>
      <c r="C22" s="61"/>
      <c r="D22" s="93"/>
      <c r="E22" s="94"/>
      <c r="F22" s="94"/>
      <c r="G22" s="94"/>
      <c r="H22" s="94"/>
      <c r="I22" s="95"/>
    </row>
    <row r="23" spans="2:9" ht="47.25" customHeight="1" x14ac:dyDescent="0.3">
      <c r="B23" s="55" t="s">
        <v>6</v>
      </c>
      <c r="C23" s="53" t="s">
        <v>17</v>
      </c>
      <c r="D23" s="87" t="s">
        <v>24</v>
      </c>
      <c r="E23" s="88"/>
      <c r="F23" s="88"/>
      <c r="G23" s="88"/>
      <c r="H23" s="88"/>
      <c r="I23" s="89"/>
    </row>
    <row r="24" spans="2:9" ht="60" customHeight="1" x14ac:dyDescent="0.3">
      <c r="B24" s="44"/>
      <c r="C24" s="54"/>
      <c r="D24" s="90"/>
      <c r="E24" s="91"/>
      <c r="F24" s="91"/>
      <c r="G24" s="91"/>
      <c r="H24" s="91"/>
      <c r="I24" s="92"/>
    </row>
    <row r="25" spans="2:9" ht="57" customHeight="1" x14ac:dyDescent="0.3">
      <c r="B25" s="56"/>
      <c r="C25" s="61"/>
      <c r="D25" s="93"/>
      <c r="E25" s="94"/>
      <c r="F25" s="94"/>
      <c r="G25" s="94"/>
      <c r="H25" s="94"/>
      <c r="I25" s="95"/>
    </row>
    <row r="26" spans="2:9" ht="42" customHeight="1" x14ac:dyDescent="0.3">
      <c r="B26" s="55" t="s">
        <v>7</v>
      </c>
      <c r="C26" s="55" t="s">
        <v>12</v>
      </c>
      <c r="D26" s="87" t="s">
        <v>24</v>
      </c>
      <c r="E26" s="88"/>
      <c r="F26" s="88"/>
      <c r="G26" s="88"/>
      <c r="H26" s="88"/>
      <c r="I26" s="89"/>
    </row>
    <row r="27" spans="2:9" ht="41.25" customHeight="1" x14ac:dyDescent="0.3">
      <c r="B27" s="44"/>
      <c r="C27" s="44"/>
      <c r="D27" s="90"/>
      <c r="E27" s="91"/>
      <c r="F27" s="91"/>
      <c r="G27" s="91"/>
      <c r="H27" s="91"/>
      <c r="I27" s="92"/>
    </row>
    <row r="28" spans="2:9" ht="39.75" customHeight="1" x14ac:dyDescent="0.3">
      <c r="B28" s="56"/>
      <c r="C28" s="56"/>
      <c r="D28" s="93"/>
      <c r="E28" s="94"/>
      <c r="F28" s="94"/>
      <c r="G28" s="94"/>
      <c r="H28" s="94"/>
      <c r="I28" s="95"/>
    </row>
    <row r="29" spans="2:9" ht="42" customHeight="1" x14ac:dyDescent="0.3">
      <c r="B29" s="53" t="s">
        <v>8</v>
      </c>
      <c r="C29" s="55" t="s">
        <v>18</v>
      </c>
      <c r="D29" s="64" t="s">
        <v>21</v>
      </c>
      <c r="E29" s="75">
        <f>F29+G29+H29+I29</f>
        <v>0</v>
      </c>
      <c r="F29" s="73">
        <v>0</v>
      </c>
      <c r="G29" s="75">
        <v>0</v>
      </c>
      <c r="H29" s="75">
        <v>0</v>
      </c>
      <c r="I29" s="75">
        <v>0</v>
      </c>
    </row>
    <row r="30" spans="2:9" ht="39" customHeight="1" x14ac:dyDescent="0.3">
      <c r="B30" s="54"/>
      <c r="C30" s="44"/>
      <c r="D30" s="47"/>
      <c r="E30" s="97"/>
      <c r="F30" s="99"/>
      <c r="G30" s="97"/>
      <c r="H30" s="97"/>
      <c r="I30" s="76"/>
    </row>
    <row r="31" spans="2:9" ht="39" customHeight="1" x14ac:dyDescent="0.3">
      <c r="B31" s="61"/>
      <c r="C31" s="56"/>
      <c r="D31" s="96"/>
      <c r="E31" s="98"/>
      <c r="F31" s="100"/>
      <c r="G31" s="98"/>
      <c r="H31" s="98"/>
      <c r="I31" s="77"/>
    </row>
    <row r="32" spans="2:9" ht="33" customHeight="1" x14ac:dyDescent="0.3">
      <c r="B32" s="55" t="s">
        <v>9</v>
      </c>
      <c r="C32" s="55" t="s">
        <v>13</v>
      </c>
      <c r="D32" s="8" t="s">
        <v>19</v>
      </c>
      <c r="E32" s="18">
        <f>H32+G32+F32+I32</f>
        <v>16473932.58</v>
      </c>
      <c r="F32" s="18">
        <f>F33+F34</f>
        <v>0</v>
      </c>
      <c r="G32" s="18">
        <f>G33+G34</f>
        <v>0</v>
      </c>
      <c r="H32" s="18">
        <f>H33+H34</f>
        <v>16473932.58</v>
      </c>
      <c r="I32" s="18">
        <f>I34+I33</f>
        <v>0</v>
      </c>
    </row>
    <row r="33" spans="2:9" ht="27" customHeight="1" x14ac:dyDescent="0.3">
      <c r="B33" s="44"/>
      <c r="C33" s="44"/>
      <c r="D33" s="6" t="s">
        <v>20</v>
      </c>
      <c r="E33" s="17">
        <f t="shared" ref="E33:E39" si="0">H33+G33+F33+I33</f>
        <v>14661800</v>
      </c>
      <c r="F33" s="17">
        <v>0</v>
      </c>
      <c r="G33" s="17">
        <v>0</v>
      </c>
      <c r="H33" s="17">
        <v>14661800</v>
      </c>
      <c r="I33" s="17">
        <v>0</v>
      </c>
    </row>
    <row r="34" spans="2:9" ht="20.25" customHeight="1" x14ac:dyDescent="0.3">
      <c r="B34" s="56"/>
      <c r="C34" s="56"/>
      <c r="D34" s="6" t="s">
        <v>21</v>
      </c>
      <c r="E34" s="17">
        <f t="shared" si="0"/>
        <v>1812132.58</v>
      </c>
      <c r="F34" s="17">
        <v>0</v>
      </c>
      <c r="G34" s="17">
        <v>0</v>
      </c>
      <c r="H34" s="17">
        <v>1812132.58</v>
      </c>
      <c r="I34" s="17">
        <v>0</v>
      </c>
    </row>
    <row r="35" spans="2:9" ht="25.5" customHeight="1" x14ac:dyDescent="0.3">
      <c r="B35" s="55" t="s">
        <v>10</v>
      </c>
      <c r="C35" s="55" t="s">
        <v>14</v>
      </c>
      <c r="D35" s="8" t="s">
        <v>19</v>
      </c>
      <c r="E35" s="18">
        <f t="shared" si="0"/>
        <v>9816966.3000000007</v>
      </c>
      <c r="F35" s="18">
        <v>0</v>
      </c>
      <c r="G35" s="18">
        <f>G37+G36</f>
        <v>2173483.15</v>
      </c>
      <c r="H35" s="18">
        <f>H37+H36</f>
        <v>7643483.1500000004</v>
      </c>
      <c r="I35" s="18">
        <f>I36+I37</f>
        <v>0</v>
      </c>
    </row>
    <row r="36" spans="2:9" ht="23.25" customHeight="1" x14ac:dyDescent="0.3">
      <c r="B36" s="44"/>
      <c r="C36" s="44"/>
      <c r="D36" s="6" t="s">
        <v>20</v>
      </c>
      <c r="E36" s="17">
        <f t="shared" si="0"/>
        <v>8737100</v>
      </c>
      <c r="F36" s="17">
        <v>0</v>
      </c>
      <c r="G36" s="17">
        <v>1934400</v>
      </c>
      <c r="H36" s="17">
        <v>6802700</v>
      </c>
      <c r="I36" s="17">
        <v>0</v>
      </c>
    </row>
    <row r="37" spans="2:9" ht="24" customHeight="1" x14ac:dyDescent="0.3">
      <c r="B37" s="56"/>
      <c r="C37" s="56"/>
      <c r="D37" s="6" t="s">
        <v>21</v>
      </c>
      <c r="E37" s="17">
        <f t="shared" si="0"/>
        <v>1079866.3</v>
      </c>
      <c r="F37" s="17">
        <v>0</v>
      </c>
      <c r="G37" s="17">
        <v>239083.15</v>
      </c>
      <c r="H37" s="17">
        <v>840783.15</v>
      </c>
      <c r="I37" s="17">
        <v>0</v>
      </c>
    </row>
    <row r="38" spans="2:9" ht="22.5" customHeight="1" x14ac:dyDescent="0.3">
      <c r="B38" s="55" t="s">
        <v>43</v>
      </c>
      <c r="C38" s="55" t="s">
        <v>38</v>
      </c>
      <c r="D38" s="8" t="s">
        <v>19</v>
      </c>
      <c r="E38" s="19">
        <f t="shared" si="0"/>
        <v>3254494.38</v>
      </c>
      <c r="F38" s="19">
        <v>0</v>
      </c>
      <c r="G38" s="19">
        <f>G39+G40</f>
        <v>0</v>
      </c>
      <c r="H38" s="19">
        <f>H39+H40</f>
        <v>3254494.38</v>
      </c>
      <c r="I38" s="18">
        <f>I39+I40</f>
        <v>0</v>
      </c>
    </row>
    <row r="39" spans="2:9" ht="35.25" customHeight="1" x14ac:dyDescent="0.3">
      <c r="B39" s="44"/>
      <c r="C39" s="44"/>
      <c r="D39" s="6" t="s">
        <v>20</v>
      </c>
      <c r="E39" s="25">
        <f t="shared" si="0"/>
        <v>2896500</v>
      </c>
      <c r="F39" s="25">
        <v>0</v>
      </c>
      <c r="G39" s="25">
        <v>0</v>
      </c>
      <c r="H39" s="25">
        <v>2896500</v>
      </c>
      <c r="I39" s="17">
        <v>0</v>
      </c>
    </row>
    <row r="40" spans="2:9" ht="50.25" customHeight="1" x14ac:dyDescent="0.3">
      <c r="B40" s="56"/>
      <c r="C40" s="56"/>
      <c r="D40" s="6" t="s">
        <v>21</v>
      </c>
      <c r="E40" s="17">
        <f>F40+G40+H40+I40</f>
        <v>357994.38</v>
      </c>
      <c r="F40" s="17">
        <v>0</v>
      </c>
      <c r="G40" s="17">
        <v>0</v>
      </c>
      <c r="H40" s="17">
        <v>357994.38</v>
      </c>
      <c r="I40" s="17">
        <v>0</v>
      </c>
    </row>
    <row r="41" spans="2:9" ht="61.5" customHeight="1" x14ac:dyDescent="0.3">
      <c r="B41" s="55" t="s">
        <v>32</v>
      </c>
      <c r="C41" s="55" t="s">
        <v>26</v>
      </c>
      <c r="D41" s="64" t="s">
        <v>21</v>
      </c>
      <c r="E41" s="65">
        <f>H41+G41+F41+I41</f>
        <v>6979881.1200000001</v>
      </c>
      <c r="F41" s="65">
        <f>F45+F46+F47+F49+F50+F52</f>
        <v>1544941.05</v>
      </c>
      <c r="G41" s="68">
        <f>G52+G50+G49+G47+G46+G45</f>
        <v>2314940.0699999998</v>
      </c>
      <c r="H41" s="68">
        <f>H52+H50+H49+H47+H46+H45</f>
        <v>1560000</v>
      </c>
      <c r="I41" s="68">
        <f>I52+I50+I49+I47+I46+I45</f>
        <v>1560000</v>
      </c>
    </row>
    <row r="42" spans="2:9" ht="50.25" customHeight="1" x14ac:dyDescent="0.3">
      <c r="B42" s="44"/>
      <c r="C42" s="44"/>
      <c r="D42" s="47"/>
      <c r="E42" s="66"/>
      <c r="F42" s="66"/>
      <c r="G42" s="69"/>
      <c r="H42" s="69"/>
      <c r="I42" s="69"/>
    </row>
    <row r="43" spans="2:9" ht="45.75" customHeight="1" thickBot="1" x14ac:dyDescent="0.35">
      <c r="B43" s="45"/>
      <c r="C43" s="45"/>
      <c r="D43" s="48"/>
      <c r="E43" s="67"/>
      <c r="F43" s="67"/>
      <c r="G43" s="70"/>
      <c r="H43" s="70"/>
      <c r="I43" s="70"/>
    </row>
    <row r="44" spans="2:9" ht="30" customHeight="1" x14ac:dyDescent="0.3">
      <c r="B44" s="43" t="s">
        <v>33</v>
      </c>
      <c r="C44" s="40" t="s">
        <v>19</v>
      </c>
      <c r="D44" s="46" t="s">
        <v>21</v>
      </c>
      <c r="E44" s="38">
        <f>F44+G44+H44+I44</f>
        <v>3091258.4</v>
      </c>
      <c r="F44" s="38">
        <f>F45+F46+F47</f>
        <v>711915.4</v>
      </c>
      <c r="G44" s="39">
        <f>G45+G46+G47</f>
        <v>959343</v>
      </c>
      <c r="H44" s="39">
        <f>H45+H46+H47</f>
        <v>710000</v>
      </c>
      <c r="I44" s="39">
        <f>I45+I46+I47</f>
        <v>710000</v>
      </c>
    </row>
    <row r="45" spans="2:9" ht="45.6" customHeight="1" x14ac:dyDescent="0.3">
      <c r="B45" s="44"/>
      <c r="C45" s="30" t="s">
        <v>27</v>
      </c>
      <c r="D45" s="47"/>
      <c r="E45" s="12">
        <f>H45+G45+F45+I45</f>
        <v>1424017.48</v>
      </c>
      <c r="F45" s="20">
        <v>391327.2</v>
      </c>
      <c r="G45" s="28">
        <v>510458.76</v>
      </c>
      <c r="H45" s="28">
        <v>261115.76</v>
      </c>
      <c r="I45" s="32">
        <v>261115.76</v>
      </c>
    </row>
    <row r="46" spans="2:9" ht="45.75" customHeight="1" x14ac:dyDescent="0.3">
      <c r="B46" s="44"/>
      <c r="C46" s="13" t="s">
        <v>25</v>
      </c>
      <c r="D46" s="47"/>
      <c r="E46" s="12">
        <f>H46+G46+F46+I46</f>
        <v>982386.72</v>
      </c>
      <c r="F46" s="20">
        <v>202910.4</v>
      </c>
      <c r="G46" s="28">
        <v>259825.44</v>
      </c>
      <c r="H46" s="28">
        <v>259825.44</v>
      </c>
      <c r="I46" s="29">
        <v>259825.44</v>
      </c>
    </row>
    <row r="47" spans="2:9" ht="45.75" customHeight="1" thickBot="1" x14ac:dyDescent="0.35">
      <c r="B47" s="45"/>
      <c r="C47" s="34" t="s">
        <v>29</v>
      </c>
      <c r="D47" s="48"/>
      <c r="E47" s="35">
        <f>H47+G47+F47+I47</f>
        <v>684854.2</v>
      </c>
      <c r="F47" s="36">
        <v>117677.8</v>
      </c>
      <c r="G47" s="37">
        <v>189058.8</v>
      </c>
      <c r="H47" s="37">
        <v>189058.8</v>
      </c>
      <c r="I47" s="37">
        <v>189058.8</v>
      </c>
    </row>
    <row r="48" spans="2:9" ht="27.75" customHeight="1" x14ac:dyDescent="0.3">
      <c r="B48" s="43" t="s">
        <v>34</v>
      </c>
      <c r="C48" s="40" t="s">
        <v>19</v>
      </c>
      <c r="D48" s="46" t="s">
        <v>21</v>
      </c>
      <c r="E48" s="39">
        <f>F48+G48+H48+I48</f>
        <v>3844993.92</v>
      </c>
      <c r="F48" s="41">
        <f>F49+F50</f>
        <v>822625.64999999991</v>
      </c>
      <c r="G48" s="42">
        <f>G49+G50</f>
        <v>1342368.27</v>
      </c>
      <c r="H48" s="42">
        <f>H49+H50</f>
        <v>840000</v>
      </c>
      <c r="I48" s="42">
        <f>I49+I50</f>
        <v>840000</v>
      </c>
    </row>
    <row r="49" spans="2:9" ht="78.599999999999994" customHeight="1" x14ac:dyDescent="0.3">
      <c r="B49" s="44"/>
      <c r="C49" s="27" t="s">
        <v>40</v>
      </c>
      <c r="D49" s="47"/>
      <c r="E49" s="31">
        <f>H49+G49+F49+I49</f>
        <v>3719413.95</v>
      </c>
      <c r="F49" s="31">
        <v>796806.45</v>
      </c>
      <c r="G49" s="32">
        <v>1309114.68</v>
      </c>
      <c r="H49" s="32">
        <v>806746.41</v>
      </c>
      <c r="I49" s="32">
        <v>806746.41</v>
      </c>
    </row>
    <row r="50" spans="2:9" ht="52.2" customHeight="1" x14ac:dyDescent="0.3">
      <c r="B50" s="44"/>
      <c r="C50" s="55" t="s">
        <v>28</v>
      </c>
      <c r="D50" s="47"/>
      <c r="E50" s="68">
        <f>F50+G50+H50+I50</f>
        <v>125579.96999999999</v>
      </c>
      <c r="F50" s="73">
        <v>25819.200000000001</v>
      </c>
      <c r="G50" s="71">
        <v>33253.589999999997</v>
      </c>
      <c r="H50" s="71">
        <v>33253.589999999997</v>
      </c>
      <c r="I50" s="71">
        <v>33253.589999999997</v>
      </c>
    </row>
    <row r="51" spans="2:9" ht="37.200000000000003" customHeight="1" thickBot="1" x14ac:dyDescent="0.35">
      <c r="B51" s="45"/>
      <c r="C51" s="45"/>
      <c r="D51" s="48"/>
      <c r="E51" s="70"/>
      <c r="F51" s="74"/>
      <c r="G51" s="72"/>
      <c r="H51" s="72"/>
      <c r="I51" s="72"/>
    </row>
    <row r="52" spans="2:9" ht="112.5" customHeight="1" x14ac:dyDescent="0.3">
      <c r="B52" s="11" t="s">
        <v>39</v>
      </c>
      <c r="C52" s="27" t="s">
        <v>41</v>
      </c>
      <c r="D52" s="10" t="s">
        <v>21</v>
      </c>
      <c r="E52" s="12">
        <f>H52+G52+F52+I52</f>
        <v>43628.800000000003</v>
      </c>
      <c r="F52" s="20">
        <v>10400</v>
      </c>
      <c r="G52" s="21">
        <v>13228.8</v>
      </c>
      <c r="H52" s="21">
        <v>10000</v>
      </c>
      <c r="I52" s="33">
        <v>10000</v>
      </c>
    </row>
    <row r="53" spans="2:9" x14ac:dyDescent="0.3">
      <c r="B53" s="62" t="s">
        <v>23</v>
      </c>
      <c r="C53" s="63"/>
      <c r="D53" s="63"/>
      <c r="E53" s="63"/>
      <c r="F53" s="63"/>
      <c r="G53" s="63"/>
      <c r="H53" s="63"/>
      <c r="I53" s="22"/>
    </row>
    <row r="54" spans="2:9" x14ac:dyDescent="0.3">
      <c r="B54" s="63"/>
      <c r="C54" s="63"/>
      <c r="D54" s="63"/>
      <c r="E54" s="63"/>
      <c r="F54" s="63"/>
      <c r="G54" s="63"/>
      <c r="H54" s="63"/>
      <c r="I54" s="22"/>
    </row>
  </sheetData>
  <mergeCells count="57">
    <mergeCell ref="G50:G51"/>
    <mergeCell ref="I29:I31"/>
    <mergeCell ref="I41:I43"/>
    <mergeCell ref="I50:I51"/>
    <mergeCell ref="D17:I19"/>
    <mergeCell ref="D20:I22"/>
    <mergeCell ref="D23:I25"/>
    <mergeCell ref="D26:I28"/>
    <mergeCell ref="D29:D31"/>
    <mergeCell ref="E29:E31"/>
    <mergeCell ref="F29:F31"/>
    <mergeCell ref="G29:G31"/>
    <mergeCell ref="H29:H31"/>
    <mergeCell ref="B35:B37"/>
    <mergeCell ref="C35:C37"/>
    <mergeCell ref="B41:B43"/>
    <mergeCell ref="C41:C43"/>
    <mergeCell ref="B53:H54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I8"/>
  </mergeCells>
  <pageMargins left="0.23622047244094488" right="0.23622047244094488" top="0.15748031496062992" bottom="0.15748031496062992" header="0.11811023622047244" footer="0.11811023622047244"/>
  <pageSetup paperSize="9" scale="8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2023-01-18T04:40:56Z</dcterms:modified>
</cp:coreProperties>
</file>