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2 год\МП 2022\МП ООС\по думе от 25.08.22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  <definedName name="_xlnm.Print_Area" localSheetId="0">Лист1!$A$1:$K$86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7" i="1" l="1"/>
  <c r="H77" i="1"/>
  <c r="F77" i="1"/>
  <c r="G49" i="1"/>
  <c r="H49" i="1"/>
  <c r="I49" i="1"/>
  <c r="F49" i="1"/>
  <c r="H42" i="1"/>
  <c r="I42" i="1"/>
  <c r="G42" i="1"/>
  <c r="F42" i="1"/>
  <c r="G35" i="1"/>
  <c r="H35" i="1"/>
  <c r="I35" i="1"/>
  <c r="F35" i="1"/>
  <c r="I28" i="1"/>
  <c r="G28" i="1"/>
  <c r="G21" i="1"/>
  <c r="H21" i="1"/>
  <c r="I21" i="1"/>
  <c r="F21" i="1"/>
  <c r="E28" i="1" l="1"/>
  <c r="G68" i="1"/>
  <c r="G82" i="1" s="1"/>
  <c r="H68" i="1"/>
  <c r="I68" i="1"/>
  <c r="F68" i="1"/>
  <c r="G69" i="1"/>
  <c r="F67" i="1"/>
  <c r="G66" i="1"/>
  <c r="G62" i="1"/>
  <c r="H62" i="1"/>
  <c r="I62" i="1"/>
  <c r="F62" i="1"/>
  <c r="G61" i="1"/>
  <c r="H61" i="1"/>
  <c r="I61" i="1"/>
  <c r="F61" i="1"/>
  <c r="G60" i="1"/>
  <c r="G67" i="1" s="1"/>
  <c r="H60" i="1"/>
  <c r="I60" i="1"/>
  <c r="F60" i="1"/>
  <c r="H57" i="1"/>
  <c r="I57" i="1"/>
  <c r="G57" i="1"/>
  <c r="F58" i="1"/>
  <c r="G59" i="1"/>
  <c r="H59" i="1"/>
  <c r="I59" i="1"/>
  <c r="F59" i="1"/>
  <c r="H56" i="1" l="1"/>
  <c r="H82" i="1"/>
  <c r="I82" i="1"/>
  <c r="F82" i="1"/>
  <c r="H81" i="1"/>
  <c r="G80" i="1"/>
  <c r="G76" i="1"/>
  <c r="G83" i="1" s="1"/>
  <c r="H76" i="1"/>
  <c r="I76" i="1"/>
  <c r="F76" i="1"/>
  <c r="E75" i="1"/>
  <c r="G74" i="1"/>
  <c r="G81" i="1" s="1"/>
  <c r="F74" i="1"/>
  <c r="F81" i="1" s="1"/>
  <c r="E73" i="1"/>
  <c r="I72" i="1"/>
  <c r="H72" i="1"/>
  <c r="H70" i="1" s="1"/>
  <c r="G72" i="1"/>
  <c r="G70" i="1" s="1"/>
  <c r="F72" i="1"/>
  <c r="F71" i="1"/>
  <c r="H69" i="1"/>
  <c r="H83" i="1" s="1"/>
  <c r="I69" i="1"/>
  <c r="F69" i="1"/>
  <c r="H66" i="1"/>
  <c r="H80" i="1" s="1"/>
  <c r="I66" i="1"/>
  <c r="F66" i="1"/>
  <c r="F80" i="1" s="1"/>
  <c r="G65" i="1"/>
  <c r="H65" i="1"/>
  <c r="I65" i="1"/>
  <c r="F65" i="1"/>
  <c r="G64" i="1"/>
  <c r="H64" i="1"/>
  <c r="I64" i="1"/>
  <c r="F64" i="1"/>
  <c r="F63" i="1" s="1"/>
  <c r="E68" i="1"/>
  <c r="I67" i="1"/>
  <c r="E22" i="1"/>
  <c r="E23" i="1"/>
  <c r="E24" i="1"/>
  <c r="E25" i="1"/>
  <c r="E26" i="1"/>
  <c r="E27" i="1"/>
  <c r="E29" i="1"/>
  <c r="E30" i="1"/>
  <c r="E31" i="1"/>
  <c r="E32" i="1"/>
  <c r="E33" i="1"/>
  <c r="E34" i="1"/>
  <c r="E36" i="1"/>
  <c r="E37" i="1"/>
  <c r="E38" i="1"/>
  <c r="E39" i="1"/>
  <c r="E40" i="1"/>
  <c r="E41" i="1"/>
  <c r="E43" i="1"/>
  <c r="E44" i="1"/>
  <c r="E45" i="1"/>
  <c r="E46" i="1"/>
  <c r="E47" i="1"/>
  <c r="E48" i="1"/>
  <c r="E50" i="1"/>
  <c r="E51" i="1"/>
  <c r="E52" i="1"/>
  <c r="E53" i="1"/>
  <c r="E54" i="1"/>
  <c r="E55" i="1"/>
  <c r="F57" i="1"/>
  <c r="G58" i="1"/>
  <c r="G56" i="1" s="1"/>
  <c r="I58" i="1"/>
  <c r="I56" i="1" s="1"/>
  <c r="E60" i="1"/>
  <c r="E61" i="1"/>
  <c r="E62" i="1"/>
  <c r="E71" i="1" l="1"/>
  <c r="F70" i="1"/>
  <c r="H78" i="1"/>
  <c r="H63" i="1"/>
  <c r="G78" i="1"/>
  <c r="G63" i="1"/>
  <c r="I78" i="1"/>
  <c r="I63" i="1"/>
  <c r="E57" i="1"/>
  <c r="F56" i="1"/>
  <c r="F79" i="1"/>
  <c r="E49" i="1"/>
  <c r="H79" i="1"/>
  <c r="F78" i="1"/>
  <c r="E69" i="1"/>
  <c r="F83" i="1"/>
  <c r="E58" i="1"/>
  <c r="I79" i="1"/>
  <c r="E66" i="1"/>
  <c r="E78" i="1"/>
  <c r="I83" i="1"/>
  <c r="E35" i="1"/>
  <c r="I80" i="1"/>
  <c r="E80" i="1" s="1"/>
  <c r="E65" i="1"/>
  <c r="E72" i="1"/>
  <c r="G79" i="1"/>
  <c r="E21" i="1"/>
  <c r="I74" i="1"/>
  <c r="E74" i="1" s="1"/>
  <c r="E59" i="1"/>
  <c r="E42" i="1"/>
  <c r="E82" i="1"/>
  <c r="E76" i="1"/>
  <c r="E67" i="1"/>
  <c r="E64" i="1"/>
  <c r="I70" i="1" l="1"/>
  <c r="E79" i="1"/>
  <c r="E83" i="1"/>
  <c r="I81" i="1"/>
  <c r="I77" i="1" s="1"/>
  <c r="E70" i="1"/>
  <c r="E56" i="1"/>
  <c r="E63" i="1"/>
  <c r="E77" i="1" l="1"/>
  <c r="E81" i="1"/>
</calcChain>
</file>

<file path=xl/sharedStrings.xml><?xml version="1.0" encoding="utf-8"?>
<sst xmlns="http://schemas.openxmlformats.org/spreadsheetml/2006/main" count="48" uniqueCount="40">
  <si>
    <t>№ п/п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</si>
  <si>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</si>
  <si>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</si>
  <si>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</si>
  <si>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</si>
  <si>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</si>
  <si>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</si>
  <si>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</si>
  <si>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</si>
  <si>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</si>
  <si>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</si>
  <si>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</si>
  <si>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</si>
  <si>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</si>
  <si>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</si>
  <si>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</si>
  <si>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</si>
  <si>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</si>
  <si>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</si>
  <si>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</si>
  <si>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</si>
  <si>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</si>
  <si>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</si>
  <si>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</si>
  <si>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</si>
  <si>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</si>
  <si>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</si>
  <si>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</si>
  <si>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</si>
  <si>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    от ____________________№ __________________</t>
  </si>
  <si>
    <t xml:space="preserve"> 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2019-2024 годы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</si>
  <si>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</si>
  <si>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2019-2024 годы </t>
  </si>
  <si>
    <t>Иные источники финансирования, руб.</t>
  </si>
  <si>
    <t xml:space="preserve">Подпрограмма № 1 "Снижение экологической нагрузки на городскую среду города Усолье-Сибирское" на 2019-2024 годы </t>
  </si>
  <si>
    <t xml:space="preserve">Подпрограмма № 3 "Развитие водохозяйственного комплекса" на 2019-2024 годы </t>
  </si>
  <si>
    <t xml:space="preserve">Всего по Государственной программе Иркутской области "Охрана окружающей среды" на 2019 - 2024 годы: 
</t>
  </si>
  <si>
    <t xml:space="preserve">ВСЕГО по муниципальной программе "Охрана окружающей среды" на 2019-2024 годы: </t>
  </si>
  <si>
    <t xml:space="preserve">И.о. мэра города 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</si>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</sst>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zoomScaleSheetLayoutView="90" workbookViewId="0">
      <pane ySplit="18" topLeftCell="A76" activePane="bottomLeft" state="frozen"/>
      <selection pane="bottomLeft" activeCell="J46" sqref="J46"/>
    </sheetView>
  </sheetViews>
  <sheetFormatPr defaultRowHeight="15" x14ac:dyDescent="0.25"/>
  <cols>
    <col min="1" max="1" width="5.7109375" customWidth="1"/>
    <col min="2" max="2" width="33.140625" customWidth="1"/>
    <col min="3" max="3" width="42.7109375" customWidth="1"/>
    <col min="4" max="4" width="11.42578125" customWidth="1"/>
    <col min="5" max="5" width="15.28515625" customWidth="1"/>
    <col min="6" max="6" width="13.5703125" customWidth="1"/>
    <col min="7" max="7" width="14.42578125" style="24" customWidth="1"/>
    <col min="8" max="8" width="12" customWidth="1"/>
    <col min="9" max="9" width="13.85546875" customWidth="1"/>
    <col min="10" max="10" width="3.28515625" customWidth="1"/>
  </cols>
  <sheetData>
    <row r="1" spans="1:10" ht="0.75" customHeight="1" x14ac:dyDescent="0.25">
      <c r="I1" s="6"/>
    </row>
    <row r="2" spans="1:10" hidden="1" x14ac:dyDescent="0.25">
      <c r="I2" s="6"/>
    </row>
    <row r="3" spans="1:10" hidden="1" x14ac:dyDescent="0.25">
      <c r="I3" s="6"/>
    </row>
    <row r="4" spans="1:10" ht="15" hidden="1" customHeight="1" x14ac:dyDescent="0.25">
      <c r="I4" s="22" t="s">
        <v>1</v>
      </c>
    </row>
    <row r="5" spans="1:10" x14ac:dyDescent="0.25">
      <c r="D5" s="13"/>
      <c r="E5" s="13"/>
      <c r="F5" s="13"/>
      <c r="G5" s="28" t="s">
        <v>3</v>
      </c>
      <c r="H5" s="28"/>
      <c r="I5" s="28"/>
    </row>
    <row r="6" spans="1:10" x14ac:dyDescent="0.25">
      <c r="D6" s="21"/>
      <c r="E6" s="21"/>
      <c r="F6" s="28" t="s">
        <v>10</v>
      </c>
      <c r="G6" s="29"/>
      <c r="H6" s="29"/>
      <c r="I6" s="29"/>
      <c r="J6" s="12"/>
    </row>
    <row r="7" spans="1:10" x14ac:dyDescent="0.25">
      <c r="D7" s="14"/>
      <c r="E7" s="20"/>
      <c r="F7" s="28" t="s">
        <v>29</v>
      </c>
      <c r="G7" s="28"/>
      <c r="H7" s="28"/>
      <c r="I7" s="28"/>
      <c r="J7" s="12"/>
    </row>
    <row r="8" spans="1:10" x14ac:dyDescent="0.25">
      <c r="D8" s="13"/>
      <c r="E8" s="13"/>
      <c r="F8" s="13"/>
      <c r="G8" s="25"/>
      <c r="H8" s="13"/>
      <c r="I8" s="6"/>
    </row>
    <row r="9" spans="1:10" x14ac:dyDescent="0.25">
      <c r="D9" s="13"/>
      <c r="E9" s="13"/>
      <c r="F9" s="13"/>
      <c r="G9" s="35" t="s">
        <v>12</v>
      </c>
      <c r="H9" s="35"/>
      <c r="I9" s="36"/>
    </row>
    <row r="10" spans="1:10" x14ac:dyDescent="0.25">
      <c r="D10" s="35" t="s">
        <v>2</v>
      </c>
      <c r="E10" s="35"/>
      <c r="F10" s="36"/>
      <c r="G10" s="36"/>
      <c r="H10" s="36"/>
      <c r="I10" s="36"/>
    </row>
    <row r="11" spans="1:10" x14ac:dyDescent="0.25">
      <c r="D11" s="13"/>
      <c r="E11" s="13"/>
      <c r="F11" s="37" t="s">
        <v>18</v>
      </c>
      <c r="G11" s="36"/>
      <c r="H11" s="36"/>
      <c r="I11" s="36"/>
    </row>
    <row r="12" spans="1:10" x14ac:dyDescent="0.25">
      <c r="D12" s="13"/>
      <c r="E12" s="13"/>
      <c r="F12" s="35" t="s">
        <v>19</v>
      </c>
      <c r="G12" s="36"/>
      <c r="H12" s="36"/>
      <c r="I12" s="36"/>
    </row>
    <row r="13" spans="1:10" ht="13.5" customHeight="1" x14ac:dyDescent="0.25">
      <c r="I13" s="1"/>
    </row>
    <row r="14" spans="1:10" ht="35.25" customHeight="1" x14ac:dyDescent="0.25">
      <c r="A14" s="33" t="s">
        <v>5</v>
      </c>
      <c r="B14" s="33"/>
      <c r="C14" s="33"/>
      <c r="D14" s="33"/>
      <c r="E14" s="33"/>
      <c r="F14" s="33"/>
      <c r="G14" s="33"/>
      <c r="H14" s="33"/>
      <c r="I14" s="33"/>
    </row>
    <row r="15" spans="1:10" ht="18.75" customHeight="1" x14ac:dyDescent="0.25">
      <c r="A15" s="34" t="s">
        <v>20</v>
      </c>
      <c r="B15" s="34"/>
      <c r="C15" s="34"/>
      <c r="D15" s="34"/>
      <c r="E15" s="34"/>
      <c r="F15" s="34"/>
      <c r="G15" s="34"/>
      <c r="H15" s="34"/>
      <c r="I15" s="34"/>
    </row>
    <row r="16" spans="1:10" ht="15" customHeight="1" x14ac:dyDescent="0.25">
      <c r="A16" s="52" t="s">
        <v>11</v>
      </c>
      <c r="B16" s="52"/>
      <c r="C16" s="52"/>
      <c r="D16" s="52"/>
      <c r="E16" s="52"/>
      <c r="F16" s="52"/>
      <c r="G16" s="52"/>
      <c r="H16" s="52"/>
      <c r="I16" s="52"/>
    </row>
    <row r="17" spans="1:9" ht="6" customHeight="1" x14ac:dyDescent="0.25"/>
    <row r="18" spans="1:9" ht="51.75" customHeight="1" x14ac:dyDescent="0.25">
      <c r="A18" s="7" t="s">
        <v>0</v>
      </c>
      <c r="B18" s="7" t="s">
        <v>7</v>
      </c>
      <c r="C18" s="7" t="s">
        <v>8</v>
      </c>
      <c r="D18" s="7" t="s">
        <v>14</v>
      </c>
      <c r="E18" s="7" t="s">
        <v>13</v>
      </c>
      <c r="F18" s="7" t="s">
        <v>15</v>
      </c>
      <c r="G18" s="26" t="s">
        <v>16</v>
      </c>
      <c r="H18" s="7" t="s">
        <v>33</v>
      </c>
      <c r="I18" s="7" t="s">
        <v>17</v>
      </c>
    </row>
    <row r="19" spans="1:9" ht="23.25" customHeight="1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26">
        <v>7</v>
      </c>
      <c r="H19" s="7">
        <v>8</v>
      </c>
      <c r="I19" s="7">
        <v>9</v>
      </c>
    </row>
    <row r="20" spans="1:9" ht="25.5" customHeight="1" x14ac:dyDescent="0.25">
      <c r="A20" s="7">
        <v>1</v>
      </c>
      <c r="B20" s="56" t="s">
        <v>26</v>
      </c>
      <c r="C20" s="57"/>
      <c r="D20" s="57"/>
      <c r="E20" s="57"/>
      <c r="F20" s="57"/>
      <c r="G20" s="57"/>
      <c r="H20" s="57"/>
      <c r="I20" s="58"/>
    </row>
    <row r="21" spans="1:9" ht="25.5" customHeight="1" x14ac:dyDescent="0.25">
      <c r="A21" s="59" t="s">
        <v>4</v>
      </c>
      <c r="B21" s="65" t="s">
        <v>23</v>
      </c>
      <c r="C21" s="38" t="s">
        <v>21</v>
      </c>
      <c r="D21" s="10" t="s">
        <v>9</v>
      </c>
      <c r="E21" s="11">
        <f>F21+G21+I21</f>
        <v>37353251</v>
      </c>
      <c r="F21" s="11">
        <f>F22+F23+F24+F25+F26+F27</f>
        <v>0</v>
      </c>
      <c r="G21" s="11">
        <f t="shared" ref="G21:I21" si="0">G22+G23+G24+G25+G26+G27</f>
        <v>28257400</v>
      </c>
      <c r="H21" s="11">
        <f t="shared" si="0"/>
        <v>0</v>
      </c>
      <c r="I21" s="11">
        <f t="shared" si="0"/>
        <v>9095851</v>
      </c>
    </row>
    <row r="22" spans="1:9" ht="26.25" customHeight="1" x14ac:dyDescent="0.25">
      <c r="A22" s="60"/>
      <c r="B22" s="66"/>
      <c r="C22" s="39"/>
      <c r="D22" s="9">
        <v>2019</v>
      </c>
      <c r="E22" s="11">
        <f t="shared" ref="E22:E27" si="1">F22+G22+I22</f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7.75" customHeight="1" x14ac:dyDescent="0.25">
      <c r="A23" s="60"/>
      <c r="B23" s="66"/>
      <c r="C23" s="39"/>
      <c r="D23" s="9">
        <v>2020</v>
      </c>
      <c r="E23" s="11">
        <f t="shared" si="1"/>
        <v>0</v>
      </c>
      <c r="F23" s="11">
        <v>0</v>
      </c>
      <c r="G23" s="17">
        <v>0</v>
      </c>
      <c r="H23" s="11">
        <v>0</v>
      </c>
      <c r="I23" s="11">
        <v>0</v>
      </c>
    </row>
    <row r="24" spans="1:9" ht="28.5" customHeight="1" x14ac:dyDescent="0.25">
      <c r="A24" s="60"/>
      <c r="B24" s="66"/>
      <c r="C24" s="39"/>
      <c r="D24" s="9">
        <v>2021</v>
      </c>
      <c r="E24" s="11">
        <f t="shared" si="1"/>
        <v>11764033</v>
      </c>
      <c r="F24" s="11">
        <v>0</v>
      </c>
      <c r="G24" s="17">
        <v>10587600</v>
      </c>
      <c r="H24" s="11">
        <v>0</v>
      </c>
      <c r="I24" s="11">
        <v>1176433</v>
      </c>
    </row>
    <row r="25" spans="1:9" ht="27" customHeight="1" x14ac:dyDescent="0.25">
      <c r="A25" s="60"/>
      <c r="B25" s="66"/>
      <c r="C25" s="39"/>
      <c r="D25" s="9">
        <v>2022</v>
      </c>
      <c r="E25" s="11">
        <f t="shared" si="1"/>
        <v>0</v>
      </c>
      <c r="F25" s="11">
        <v>0</v>
      </c>
      <c r="G25" s="17">
        <v>0</v>
      </c>
      <c r="H25" s="11">
        <v>0</v>
      </c>
      <c r="I25" s="11">
        <v>0</v>
      </c>
    </row>
    <row r="26" spans="1:9" ht="25.5" customHeight="1" x14ac:dyDescent="0.25">
      <c r="A26" s="60"/>
      <c r="B26" s="66"/>
      <c r="C26" s="39"/>
      <c r="D26" s="9">
        <v>2023</v>
      </c>
      <c r="E26" s="11">
        <f t="shared" si="1"/>
        <v>25589218</v>
      </c>
      <c r="F26" s="11">
        <v>0</v>
      </c>
      <c r="G26" s="17">
        <v>17669800</v>
      </c>
      <c r="H26" s="11">
        <v>0</v>
      </c>
      <c r="I26" s="11">
        <v>7919418</v>
      </c>
    </row>
    <row r="27" spans="1:9" ht="25.5" customHeight="1" x14ac:dyDescent="0.25">
      <c r="A27" s="60"/>
      <c r="B27" s="67"/>
      <c r="C27" s="40"/>
      <c r="D27" s="9">
        <v>2024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25">
      <c r="A28" s="60"/>
      <c r="B28" s="65" t="s">
        <v>24</v>
      </c>
      <c r="C28" s="50" t="s">
        <v>27</v>
      </c>
      <c r="D28" s="10" t="s">
        <v>9</v>
      </c>
      <c r="E28" s="11">
        <f>F28+G28+I28</f>
        <v>58988343</v>
      </c>
      <c r="F28" s="11">
        <v>0</v>
      </c>
      <c r="G28" s="17">
        <f>G29+G30+G31+G32+G33+G34</f>
        <v>49720400</v>
      </c>
      <c r="H28" s="11">
        <v>0</v>
      </c>
      <c r="I28" s="11">
        <f>I29+I30+I31+I32+I33+I34</f>
        <v>9267943</v>
      </c>
    </row>
    <row r="29" spans="1:9" ht="24" customHeight="1" x14ac:dyDescent="0.25">
      <c r="A29" s="60"/>
      <c r="B29" s="66"/>
      <c r="C29" s="51"/>
      <c r="D29" s="10">
        <v>2019</v>
      </c>
      <c r="E29" s="11">
        <f t="shared" ref="E29:E62" si="2">F29+G29+I29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25">
      <c r="A30" s="60"/>
      <c r="B30" s="66"/>
      <c r="C30" s="51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25">
      <c r="A31" s="60"/>
      <c r="B31" s="66"/>
      <c r="C31" s="51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25">
      <c r="A32" s="60"/>
      <c r="B32" s="66"/>
      <c r="C32" s="51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25">
      <c r="A33" s="60"/>
      <c r="B33" s="66"/>
      <c r="C33" s="39"/>
      <c r="D33" s="9">
        <v>2023</v>
      </c>
      <c r="E33" s="11">
        <f t="shared" si="2"/>
        <v>3182931</v>
      </c>
      <c r="F33" s="11">
        <v>0</v>
      </c>
      <c r="G33" s="17">
        <v>0</v>
      </c>
      <c r="H33" s="11">
        <v>0</v>
      </c>
      <c r="I33" s="11">
        <v>3182931</v>
      </c>
    </row>
    <row r="34" spans="1:10" s="3" customFormat="1" ht="24" customHeight="1" x14ac:dyDescent="0.25">
      <c r="A34" s="60"/>
      <c r="B34" s="67"/>
      <c r="C34" s="40"/>
      <c r="D34" s="9">
        <v>2024</v>
      </c>
      <c r="E34" s="11">
        <f t="shared" si="2"/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6.25" customHeight="1" x14ac:dyDescent="0.25">
      <c r="A35" s="60"/>
      <c r="B35" s="62" t="s">
        <v>25</v>
      </c>
      <c r="C35" s="50" t="s">
        <v>22</v>
      </c>
      <c r="D35" s="10" t="s">
        <v>9</v>
      </c>
      <c r="E35" s="11">
        <f t="shared" si="2"/>
        <v>13299255.440000001</v>
      </c>
      <c r="F35" s="11">
        <f>F36+F37+F38+F39+F40+F41</f>
        <v>0</v>
      </c>
      <c r="G35" s="11">
        <f t="shared" ref="G35:I35" si="3">G36+G37+G38+G39+G40+G41</f>
        <v>11570352.23</v>
      </c>
      <c r="H35" s="11">
        <f t="shared" si="3"/>
        <v>0</v>
      </c>
      <c r="I35" s="11">
        <f t="shared" si="3"/>
        <v>1728903.21</v>
      </c>
      <c r="J35" s="8"/>
    </row>
    <row r="36" spans="1:10" s="3" customFormat="1" ht="25.5" customHeight="1" x14ac:dyDescent="0.25">
      <c r="A36" s="60"/>
      <c r="B36" s="63"/>
      <c r="C36" s="51"/>
      <c r="D36" s="10">
        <v>2019</v>
      </c>
      <c r="E36" s="11">
        <f t="shared" si="2"/>
        <v>13299255.440000001</v>
      </c>
      <c r="F36" s="11">
        <v>0</v>
      </c>
      <c r="G36" s="17">
        <v>11570352.23</v>
      </c>
      <c r="H36" s="11">
        <v>0</v>
      </c>
      <c r="I36" s="11">
        <v>1728903.21</v>
      </c>
      <c r="J36" s="8"/>
    </row>
    <row r="37" spans="1:10" s="3" customFormat="1" ht="27" customHeight="1" x14ac:dyDescent="0.25">
      <c r="A37" s="60"/>
      <c r="B37" s="63"/>
      <c r="C37" s="51"/>
      <c r="D37" s="10">
        <v>2020</v>
      </c>
      <c r="E37" s="11">
        <f t="shared" si="2"/>
        <v>0</v>
      </c>
      <c r="F37" s="17">
        <v>0</v>
      </c>
      <c r="G37" s="17">
        <v>0</v>
      </c>
      <c r="H37" s="17">
        <v>0</v>
      </c>
      <c r="I37" s="17">
        <v>0</v>
      </c>
      <c r="J37" s="8"/>
    </row>
    <row r="38" spans="1:10" s="3" customFormat="1" ht="27" customHeight="1" x14ac:dyDescent="0.25">
      <c r="A38" s="60"/>
      <c r="B38" s="63"/>
      <c r="C38" s="51"/>
      <c r="D38" s="10">
        <v>2021</v>
      </c>
      <c r="E38" s="11">
        <f t="shared" si="2"/>
        <v>0</v>
      </c>
      <c r="F38" s="17">
        <v>0</v>
      </c>
      <c r="G38" s="17">
        <v>0</v>
      </c>
      <c r="H38" s="17">
        <v>0</v>
      </c>
      <c r="I38" s="17">
        <v>0</v>
      </c>
      <c r="J38" s="8"/>
    </row>
    <row r="39" spans="1:10" s="3" customFormat="1" ht="24.75" customHeight="1" x14ac:dyDescent="0.25">
      <c r="A39" s="60"/>
      <c r="B39" s="63"/>
      <c r="C39" s="51"/>
      <c r="D39" s="10">
        <v>2022</v>
      </c>
      <c r="E39" s="11">
        <f t="shared" si="2"/>
        <v>0</v>
      </c>
      <c r="F39" s="11">
        <v>0</v>
      </c>
      <c r="G39" s="17">
        <v>0</v>
      </c>
      <c r="H39" s="11">
        <v>0</v>
      </c>
      <c r="I39" s="11">
        <v>0</v>
      </c>
      <c r="J39" s="8"/>
    </row>
    <row r="40" spans="1:10" s="3" customFormat="1" ht="26.25" customHeight="1" x14ac:dyDescent="0.25">
      <c r="A40" s="60"/>
      <c r="B40" s="63"/>
      <c r="C40" s="39"/>
      <c r="D40" s="9">
        <v>2023</v>
      </c>
      <c r="E40" s="11">
        <f t="shared" si="2"/>
        <v>0</v>
      </c>
      <c r="F40" s="11">
        <v>0</v>
      </c>
      <c r="G40" s="17">
        <v>0</v>
      </c>
      <c r="H40" s="11">
        <v>0</v>
      </c>
      <c r="I40" s="11">
        <v>0</v>
      </c>
      <c r="J40" s="8"/>
    </row>
    <row r="41" spans="1:10" s="3" customFormat="1" ht="26.25" customHeight="1" x14ac:dyDescent="0.25">
      <c r="A41" s="60"/>
      <c r="B41" s="64"/>
      <c r="C41" s="40"/>
      <c r="D41" s="9">
        <v>2024</v>
      </c>
      <c r="E41" s="11">
        <f>F41+G41+I41</f>
        <v>0</v>
      </c>
      <c r="F41" s="11">
        <v>0</v>
      </c>
      <c r="G41" s="17">
        <v>0</v>
      </c>
      <c r="H41" s="11">
        <v>0</v>
      </c>
      <c r="I41" s="11">
        <v>0</v>
      </c>
      <c r="J41" s="8"/>
    </row>
    <row r="42" spans="1:10" s="3" customFormat="1" ht="26.25" customHeight="1" x14ac:dyDescent="0.25">
      <c r="A42" s="60"/>
      <c r="B42" s="62" t="s">
        <v>31</v>
      </c>
      <c r="C42" s="65" t="s">
        <v>30</v>
      </c>
      <c r="D42" s="10" t="s">
        <v>9</v>
      </c>
      <c r="E42" s="11">
        <f>F42+G42+I42</f>
        <v>4690288.4000000004</v>
      </c>
      <c r="F42" s="11">
        <f>F43+F44+F45+F46+F47+F48</f>
        <v>4437204.9400000004</v>
      </c>
      <c r="G42" s="17">
        <f>G43+G44+G45+G46+G47+G48</f>
        <v>184895.06</v>
      </c>
      <c r="H42" s="17">
        <f t="shared" ref="H42:I42" si="4">H43+H44+H45+H46+H47+H48</f>
        <v>0</v>
      </c>
      <c r="I42" s="17">
        <f t="shared" si="4"/>
        <v>68188.399999999994</v>
      </c>
      <c r="J42" s="8"/>
    </row>
    <row r="43" spans="1:10" s="3" customFormat="1" ht="26.25" customHeight="1" x14ac:dyDescent="0.25">
      <c r="A43" s="60"/>
      <c r="B43" s="63"/>
      <c r="C43" s="70"/>
      <c r="D43" s="10">
        <v>2019</v>
      </c>
      <c r="E43" s="11">
        <f t="shared" ref="E43:E48" si="5">F43+G43+I43</f>
        <v>0</v>
      </c>
      <c r="F43" s="11">
        <v>0</v>
      </c>
      <c r="G43" s="17">
        <v>0</v>
      </c>
      <c r="H43" s="11">
        <v>0</v>
      </c>
      <c r="I43" s="11">
        <v>0</v>
      </c>
      <c r="J43" s="8"/>
    </row>
    <row r="44" spans="1:10" s="3" customFormat="1" ht="26.25" customHeight="1" x14ac:dyDescent="0.25">
      <c r="A44" s="60"/>
      <c r="B44" s="63"/>
      <c r="C44" s="70"/>
      <c r="D44" s="10">
        <v>2020</v>
      </c>
      <c r="E44" s="11">
        <f t="shared" si="5"/>
        <v>0</v>
      </c>
      <c r="F44" s="11">
        <v>0</v>
      </c>
      <c r="G44" s="17">
        <v>0</v>
      </c>
      <c r="H44" s="11">
        <v>0</v>
      </c>
      <c r="I44" s="11">
        <v>0</v>
      </c>
      <c r="J44" s="8"/>
    </row>
    <row r="45" spans="1:10" s="3" customFormat="1" ht="26.25" customHeight="1" x14ac:dyDescent="0.25">
      <c r="A45" s="60"/>
      <c r="B45" s="63"/>
      <c r="C45" s="70"/>
      <c r="D45" s="10">
        <v>2021</v>
      </c>
      <c r="E45" s="11">
        <f t="shared" si="5"/>
        <v>4640588.4000000004</v>
      </c>
      <c r="F45" s="11">
        <v>4437204.9400000004</v>
      </c>
      <c r="G45" s="17">
        <v>184895.06</v>
      </c>
      <c r="H45" s="11">
        <v>0</v>
      </c>
      <c r="I45" s="11">
        <v>18488.400000000001</v>
      </c>
      <c r="J45" s="8"/>
    </row>
    <row r="46" spans="1:10" s="3" customFormat="1" ht="26.25" customHeight="1" x14ac:dyDescent="0.25">
      <c r="A46" s="60"/>
      <c r="B46" s="63"/>
      <c r="C46" s="70"/>
      <c r="D46" s="10">
        <v>2022</v>
      </c>
      <c r="E46" s="11">
        <f t="shared" si="5"/>
        <v>49700</v>
      </c>
      <c r="F46" s="11">
        <v>0</v>
      </c>
      <c r="G46" s="17">
        <v>0</v>
      </c>
      <c r="H46" s="11">
        <v>0</v>
      </c>
      <c r="I46" s="11">
        <v>49700</v>
      </c>
      <c r="J46" s="8"/>
    </row>
    <row r="47" spans="1:10" s="3" customFormat="1" ht="26.25" customHeight="1" x14ac:dyDescent="0.25">
      <c r="A47" s="60"/>
      <c r="B47" s="63"/>
      <c r="C47" s="70"/>
      <c r="D47" s="9">
        <v>2023</v>
      </c>
      <c r="E47" s="11">
        <f t="shared" si="5"/>
        <v>0</v>
      </c>
      <c r="F47" s="11">
        <v>0</v>
      </c>
      <c r="G47" s="17">
        <v>0</v>
      </c>
      <c r="H47" s="11">
        <v>0</v>
      </c>
      <c r="I47" s="11">
        <v>0</v>
      </c>
      <c r="J47" s="8"/>
    </row>
    <row r="48" spans="1:10" s="3" customFormat="1" ht="24.75" customHeight="1" x14ac:dyDescent="0.25">
      <c r="A48" s="60"/>
      <c r="B48" s="64"/>
      <c r="C48" s="71"/>
      <c r="D48" s="9">
        <v>2024</v>
      </c>
      <c r="E48" s="11">
        <f t="shared" si="5"/>
        <v>0</v>
      </c>
      <c r="F48" s="11">
        <v>0</v>
      </c>
      <c r="G48" s="17">
        <v>0</v>
      </c>
      <c r="H48" s="11">
        <v>0</v>
      </c>
      <c r="I48" s="11">
        <v>0</v>
      </c>
      <c r="J48" s="8"/>
    </row>
    <row r="49" spans="1:10" s="3" customFormat="1" ht="29.25" customHeight="1" x14ac:dyDescent="0.25">
      <c r="A49" s="60"/>
      <c r="B49" s="62" t="s">
        <v>28</v>
      </c>
      <c r="C49" s="62" t="s">
        <v>32</v>
      </c>
      <c r="D49" s="9" t="s">
        <v>9</v>
      </c>
      <c r="E49" s="11">
        <f t="shared" si="2"/>
        <v>201000</v>
      </c>
      <c r="F49" s="11">
        <f>F50+F51+F52+F53+F54+F55</f>
        <v>0</v>
      </c>
      <c r="G49" s="11">
        <f t="shared" ref="G49:I49" si="6">G50+G51+G52+G53+G54+G55</f>
        <v>201000</v>
      </c>
      <c r="H49" s="11">
        <f t="shared" si="6"/>
        <v>0</v>
      </c>
      <c r="I49" s="11">
        <f t="shared" si="6"/>
        <v>0</v>
      </c>
      <c r="J49" s="8"/>
    </row>
    <row r="50" spans="1:10" s="3" customFormat="1" ht="26.25" customHeight="1" x14ac:dyDescent="0.25">
      <c r="A50" s="60"/>
      <c r="B50" s="68"/>
      <c r="C50" s="63"/>
      <c r="D50" s="9">
        <v>2019</v>
      </c>
      <c r="E50" s="11">
        <f t="shared" si="2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6.25" customHeight="1" x14ac:dyDescent="0.25">
      <c r="A51" s="60"/>
      <c r="B51" s="68"/>
      <c r="C51" s="63"/>
      <c r="D51" s="9">
        <v>2020</v>
      </c>
      <c r="E51" s="11">
        <f t="shared" si="2"/>
        <v>0</v>
      </c>
      <c r="F51" s="11">
        <v>0</v>
      </c>
      <c r="G51" s="17">
        <v>0</v>
      </c>
      <c r="H51" s="11">
        <v>0</v>
      </c>
      <c r="I51" s="11">
        <v>0</v>
      </c>
      <c r="J51" s="8"/>
    </row>
    <row r="52" spans="1:10" s="3" customFormat="1" ht="26.25" customHeight="1" x14ac:dyDescent="0.25">
      <c r="A52" s="60"/>
      <c r="B52" s="68"/>
      <c r="C52" s="63"/>
      <c r="D52" s="9">
        <v>2021</v>
      </c>
      <c r="E52" s="11">
        <f t="shared" si="2"/>
        <v>0</v>
      </c>
      <c r="F52" s="11">
        <v>0</v>
      </c>
      <c r="G52" s="17">
        <v>0</v>
      </c>
      <c r="H52" s="11">
        <v>0</v>
      </c>
      <c r="I52" s="11">
        <v>0</v>
      </c>
      <c r="J52" s="8"/>
    </row>
    <row r="53" spans="1:10" s="3" customFormat="1" ht="28.5" customHeight="1" x14ac:dyDescent="0.25">
      <c r="A53" s="60"/>
      <c r="B53" s="68"/>
      <c r="C53" s="63"/>
      <c r="D53" s="9">
        <v>2022</v>
      </c>
      <c r="E53" s="11">
        <f t="shared" si="2"/>
        <v>0</v>
      </c>
      <c r="F53" s="11">
        <v>0</v>
      </c>
      <c r="G53" s="17">
        <v>0</v>
      </c>
      <c r="H53" s="11">
        <v>0</v>
      </c>
      <c r="I53" s="11">
        <v>0</v>
      </c>
      <c r="J53" s="8"/>
    </row>
    <row r="54" spans="1:10" s="3" customFormat="1" ht="30.75" customHeight="1" x14ac:dyDescent="0.25">
      <c r="A54" s="60"/>
      <c r="B54" s="68"/>
      <c r="C54" s="63"/>
      <c r="D54" s="9">
        <v>2023</v>
      </c>
      <c r="E54" s="11">
        <f t="shared" si="2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30" customHeight="1" x14ac:dyDescent="0.25">
      <c r="A55" s="61"/>
      <c r="B55" s="69"/>
      <c r="C55" s="64"/>
      <c r="D55" s="9">
        <v>2024</v>
      </c>
      <c r="E55" s="11">
        <f t="shared" si="2"/>
        <v>201000</v>
      </c>
      <c r="F55" s="11">
        <v>0</v>
      </c>
      <c r="G55" s="17">
        <v>201000</v>
      </c>
      <c r="H55" s="11">
        <v>0</v>
      </c>
      <c r="I55" s="11">
        <v>0</v>
      </c>
      <c r="J55" s="8"/>
    </row>
    <row r="56" spans="1:10" s="3" customFormat="1" ht="25.5" customHeight="1" x14ac:dyDescent="0.25">
      <c r="A56" s="41" t="s">
        <v>36</v>
      </c>
      <c r="B56" s="42"/>
      <c r="C56" s="43"/>
      <c r="D56" s="10" t="s">
        <v>9</v>
      </c>
      <c r="E56" s="11">
        <f>F56+G56+I56</f>
        <v>114532137.83999999</v>
      </c>
      <c r="F56" s="11">
        <f>F57+F58+F59+F60+F61+F62</f>
        <v>4437204.9400000004</v>
      </c>
      <c r="G56" s="11">
        <f t="shared" ref="G56:I56" si="7">G57+G58+G59+G60+G61+G62</f>
        <v>89934047.289999992</v>
      </c>
      <c r="H56" s="11">
        <f t="shared" si="7"/>
        <v>0</v>
      </c>
      <c r="I56" s="11">
        <f t="shared" si="7"/>
        <v>20160885.609999999</v>
      </c>
      <c r="J56" s="8"/>
    </row>
    <row r="57" spans="1:10" s="3" customFormat="1" ht="24.75" customHeight="1" x14ac:dyDescent="0.25">
      <c r="A57" s="44"/>
      <c r="B57" s="45"/>
      <c r="C57" s="46"/>
      <c r="D57" s="10">
        <v>2019</v>
      </c>
      <c r="E57" s="11">
        <f t="shared" si="2"/>
        <v>13299255.440000001</v>
      </c>
      <c r="F57" s="11">
        <f>F29+F22</f>
        <v>0</v>
      </c>
      <c r="G57" s="17">
        <f>G50+G36+G29+G22</f>
        <v>11570352.23</v>
      </c>
      <c r="H57" s="11">
        <f>H50+H36+H29+H22</f>
        <v>0</v>
      </c>
      <c r="I57" s="11">
        <f>I50+I36+I29+I22</f>
        <v>1728903.21</v>
      </c>
      <c r="J57" s="8"/>
    </row>
    <row r="58" spans="1:10" s="3" customFormat="1" ht="25.5" customHeight="1" x14ac:dyDescent="0.25">
      <c r="A58" s="44"/>
      <c r="B58" s="45"/>
      <c r="C58" s="46"/>
      <c r="D58" s="10">
        <v>2020</v>
      </c>
      <c r="E58" s="11">
        <f t="shared" si="2"/>
        <v>0</v>
      </c>
      <c r="F58" s="11">
        <f>F30+F23+F37</f>
        <v>0</v>
      </c>
      <c r="G58" s="17">
        <f>G51+G37+G30+G23</f>
        <v>0</v>
      </c>
      <c r="H58" s="11">
        <v>0</v>
      </c>
      <c r="I58" s="11">
        <f>I51+I37+I30+I23</f>
        <v>0</v>
      </c>
      <c r="J58" s="8"/>
    </row>
    <row r="59" spans="1:10" s="3" customFormat="1" ht="25.5" customHeight="1" x14ac:dyDescent="0.25">
      <c r="A59" s="44"/>
      <c r="B59" s="45"/>
      <c r="C59" s="46"/>
      <c r="D59" s="10">
        <v>2021</v>
      </c>
      <c r="E59" s="11">
        <f t="shared" si="2"/>
        <v>41175988.399999999</v>
      </c>
      <c r="F59" s="11">
        <f t="shared" ref="F59:I62" si="8">F52+F45+F38+F31+F24</f>
        <v>4437204.9400000004</v>
      </c>
      <c r="G59" s="17">
        <f t="shared" si="8"/>
        <v>32872595.059999999</v>
      </c>
      <c r="H59" s="11">
        <f t="shared" si="8"/>
        <v>0</v>
      </c>
      <c r="I59" s="11">
        <f t="shared" si="8"/>
        <v>3866188.4</v>
      </c>
      <c r="J59" s="8"/>
    </row>
    <row r="60" spans="1:10" s="3" customFormat="1" ht="24.75" customHeight="1" x14ac:dyDescent="0.25">
      <c r="A60" s="44"/>
      <c r="B60" s="45"/>
      <c r="C60" s="46"/>
      <c r="D60" s="10">
        <v>2022</v>
      </c>
      <c r="E60" s="11">
        <f>F60+G60+I60</f>
        <v>49700</v>
      </c>
      <c r="F60" s="11">
        <f t="shared" si="8"/>
        <v>0</v>
      </c>
      <c r="G60" s="17">
        <f t="shared" si="8"/>
        <v>0</v>
      </c>
      <c r="H60" s="11">
        <f t="shared" si="8"/>
        <v>0</v>
      </c>
      <c r="I60" s="11">
        <f t="shared" si="8"/>
        <v>49700</v>
      </c>
      <c r="J60" s="8"/>
    </row>
    <row r="61" spans="1:10" s="3" customFormat="1" ht="24.75" customHeight="1" x14ac:dyDescent="0.25">
      <c r="A61" s="44"/>
      <c r="B61" s="45"/>
      <c r="C61" s="46"/>
      <c r="D61" s="9">
        <v>2023</v>
      </c>
      <c r="E61" s="11">
        <f t="shared" si="2"/>
        <v>28772149</v>
      </c>
      <c r="F61" s="11">
        <f t="shared" si="8"/>
        <v>0</v>
      </c>
      <c r="G61" s="17">
        <f t="shared" si="8"/>
        <v>17669800</v>
      </c>
      <c r="H61" s="11">
        <f t="shared" si="8"/>
        <v>0</v>
      </c>
      <c r="I61" s="11">
        <f t="shared" si="8"/>
        <v>11102349</v>
      </c>
      <c r="J61" s="8"/>
    </row>
    <row r="62" spans="1:10" s="3" customFormat="1" ht="24" customHeight="1" x14ac:dyDescent="0.25">
      <c r="A62" s="47"/>
      <c r="B62" s="48"/>
      <c r="C62" s="49"/>
      <c r="D62" s="9">
        <v>2024</v>
      </c>
      <c r="E62" s="11">
        <f t="shared" si="2"/>
        <v>31235045</v>
      </c>
      <c r="F62" s="11">
        <f t="shared" si="8"/>
        <v>0</v>
      </c>
      <c r="G62" s="17">
        <f t="shared" si="8"/>
        <v>27821300</v>
      </c>
      <c r="H62" s="11">
        <f t="shared" si="8"/>
        <v>0</v>
      </c>
      <c r="I62" s="11">
        <f t="shared" si="8"/>
        <v>3413745</v>
      </c>
      <c r="J62" s="15"/>
    </row>
    <row r="63" spans="1:10" s="3" customFormat="1" ht="24" customHeight="1" x14ac:dyDescent="0.25">
      <c r="A63" s="41" t="s">
        <v>34</v>
      </c>
      <c r="B63" s="42"/>
      <c r="C63" s="43"/>
      <c r="D63" s="10" t="s">
        <v>9</v>
      </c>
      <c r="E63" s="11">
        <f>F63+G63+I63</f>
        <v>114380837.83999999</v>
      </c>
      <c r="F63" s="11">
        <f>F64+F65+F66+F67+F68+F69</f>
        <v>4437204.9400000004</v>
      </c>
      <c r="G63" s="11">
        <f t="shared" ref="G63:I63" si="9">G64+G65+G66+G67+G68+G69</f>
        <v>89733047.289999992</v>
      </c>
      <c r="H63" s="11">
        <f t="shared" si="9"/>
        <v>0</v>
      </c>
      <c r="I63" s="11">
        <f t="shared" si="9"/>
        <v>20210585.609999999</v>
      </c>
      <c r="J63" s="15"/>
    </row>
    <row r="64" spans="1:10" s="3" customFormat="1" ht="24" customHeight="1" x14ac:dyDescent="0.25">
      <c r="A64" s="44"/>
      <c r="B64" s="45"/>
      <c r="C64" s="46"/>
      <c r="D64" s="10">
        <v>2019</v>
      </c>
      <c r="E64" s="11">
        <f t="shared" ref="E64:E66" si="10">F64+G64+I64</f>
        <v>13299255.440000001</v>
      </c>
      <c r="F64" s="11">
        <f t="shared" ref="F64:I66" si="11">F22+F29+F36+F43</f>
        <v>0</v>
      </c>
      <c r="G64" s="17">
        <f t="shared" si="11"/>
        <v>11570352.23</v>
      </c>
      <c r="H64" s="11">
        <f t="shared" si="11"/>
        <v>0</v>
      </c>
      <c r="I64" s="11">
        <f t="shared" si="11"/>
        <v>1728903.21</v>
      </c>
      <c r="J64" s="15"/>
    </row>
    <row r="65" spans="1:10" s="3" customFormat="1" ht="24" customHeight="1" x14ac:dyDescent="0.25">
      <c r="A65" s="44"/>
      <c r="B65" s="45"/>
      <c r="C65" s="46"/>
      <c r="D65" s="10">
        <v>2020</v>
      </c>
      <c r="E65" s="11">
        <f t="shared" si="10"/>
        <v>0</v>
      </c>
      <c r="F65" s="11">
        <f t="shared" si="11"/>
        <v>0</v>
      </c>
      <c r="G65" s="17">
        <f t="shared" si="11"/>
        <v>0</v>
      </c>
      <c r="H65" s="11">
        <f t="shared" si="11"/>
        <v>0</v>
      </c>
      <c r="I65" s="11">
        <f t="shared" si="11"/>
        <v>0</v>
      </c>
      <c r="J65" s="15"/>
    </row>
    <row r="66" spans="1:10" s="3" customFormat="1" ht="24" customHeight="1" x14ac:dyDescent="0.25">
      <c r="A66" s="44"/>
      <c r="B66" s="45"/>
      <c r="C66" s="46"/>
      <c r="D66" s="10">
        <v>2021</v>
      </c>
      <c r="E66" s="11">
        <f t="shared" si="10"/>
        <v>41175988.399999999</v>
      </c>
      <c r="F66" s="11">
        <f t="shared" si="11"/>
        <v>4437204.9400000004</v>
      </c>
      <c r="G66" s="17">
        <f t="shared" si="11"/>
        <v>32872595.059999999</v>
      </c>
      <c r="H66" s="11">
        <f t="shared" si="11"/>
        <v>0</v>
      </c>
      <c r="I66" s="11">
        <f t="shared" si="11"/>
        <v>3866188.4</v>
      </c>
      <c r="J66" s="15"/>
    </row>
    <row r="67" spans="1:10" s="3" customFormat="1" ht="24" customHeight="1" x14ac:dyDescent="0.25">
      <c r="A67" s="44"/>
      <c r="B67" s="45"/>
      <c r="C67" s="46"/>
      <c r="D67" s="10">
        <v>2022</v>
      </c>
      <c r="E67" s="11">
        <f>F67+G67+I67</f>
        <v>99400</v>
      </c>
      <c r="F67" s="11">
        <f>F26+F33+F40+F47</f>
        <v>0</v>
      </c>
      <c r="G67" s="17">
        <f>G60+G46+G39+G32</f>
        <v>0</v>
      </c>
      <c r="H67" s="11">
        <v>0</v>
      </c>
      <c r="I67" s="11">
        <f>I60+I46+I39+I32</f>
        <v>99400</v>
      </c>
      <c r="J67" s="15"/>
    </row>
    <row r="68" spans="1:10" s="3" customFormat="1" ht="24" customHeight="1" x14ac:dyDescent="0.25">
      <c r="A68" s="44"/>
      <c r="B68" s="45"/>
      <c r="C68" s="46"/>
      <c r="D68" s="9">
        <v>2023</v>
      </c>
      <c r="E68" s="11">
        <f t="shared" ref="E68:E69" si="12">F68+G68+I68</f>
        <v>28772149</v>
      </c>
      <c r="F68" s="11">
        <f>F47+F40+F33+F26</f>
        <v>0</v>
      </c>
      <c r="G68" s="17">
        <f>G47+G40+G33+G26</f>
        <v>17669800</v>
      </c>
      <c r="H68" s="11">
        <f>H47+H40+H33+H26</f>
        <v>0</v>
      </c>
      <c r="I68" s="11">
        <f>I47+I40+I33+I26</f>
        <v>11102349</v>
      </c>
      <c r="J68" s="15"/>
    </row>
    <row r="69" spans="1:10" s="3" customFormat="1" ht="24" customHeight="1" x14ac:dyDescent="0.25">
      <c r="A69" s="47"/>
      <c r="B69" s="48"/>
      <c r="C69" s="49"/>
      <c r="D69" s="9">
        <v>2024</v>
      </c>
      <c r="E69" s="11">
        <f t="shared" si="12"/>
        <v>31034045</v>
      </c>
      <c r="F69" s="11">
        <f>F27+F34+F41+F48</f>
        <v>0</v>
      </c>
      <c r="G69" s="17">
        <f>G27+G34+G41+G48</f>
        <v>27620300</v>
      </c>
      <c r="H69" s="11">
        <f>H27+H34+H41+H48</f>
        <v>0</v>
      </c>
      <c r="I69" s="11">
        <f>I27+I34+I41+I48</f>
        <v>3413745</v>
      </c>
      <c r="J69" s="15"/>
    </row>
    <row r="70" spans="1:10" s="3" customFormat="1" ht="24" customHeight="1" x14ac:dyDescent="0.25">
      <c r="A70" s="41" t="s">
        <v>35</v>
      </c>
      <c r="B70" s="42"/>
      <c r="C70" s="43"/>
      <c r="D70" s="10" t="s">
        <v>9</v>
      </c>
      <c r="E70" s="11">
        <f>F70+G70+H70+I70</f>
        <v>350100</v>
      </c>
      <c r="F70" s="11">
        <f>F71+F72+F73+F74+F75+F76</f>
        <v>0</v>
      </c>
      <c r="G70" s="11">
        <f t="shared" ref="G70:I70" si="13">G71+G72+G73+G74+G75+G76</f>
        <v>201000</v>
      </c>
      <c r="H70" s="11">
        <f t="shared" si="13"/>
        <v>0</v>
      </c>
      <c r="I70" s="11">
        <f t="shared" si="13"/>
        <v>149100</v>
      </c>
      <c r="J70" s="15"/>
    </row>
    <row r="71" spans="1:10" s="3" customFormat="1" ht="24" customHeight="1" x14ac:dyDescent="0.25">
      <c r="A71" s="44"/>
      <c r="B71" s="45"/>
      <c r="C71" s="46"/>
      <c r="D71" s="10">
        <v>2019</v>
      </c>
      <c r="E71" s="11">
        <f t="shared" ref="E71:E73" si="14">F71+G71+I71</f>
        <v>0</v>
      </c>
      <c r="F71" s="11">
        <f>F29+F36+F43+F50</f>
        <v>0</v>
      </c>
      <c r="G71" s="17">
        <v>0</v>
      </c>
      <c r="H71" s="11">
        <v>0</v>
      </c>
      <c r="I71" s="11">
        <v>0</v>
      </c>
      <c r="J71" s="15"/>
    </row>
    <row r="72" spans="1:10" s="3" customFormat="1" ht="24" customHeight="1" x14ac:dyDescent="0.25">
      <c r="A72" s="44"/>
      <c r="B72" s="45"/>
      <c r="C72" s="46"/>
      <c r="D72" s="10">
        <v>2020</v>
      </c>
      <c r="E72" s="11">
        <f t="shared" si="14"/>
        <v>0</v>
      </c>
      <c r="F72" s="11">
        <f>F30+F37+F44+F51</f>
        <v>0</v>
      </c>
      <c r="G72" s="17">
        <f>G30+G37+G44+G51</f>
        <v>0</v>
      </c>
      <c r="H72" s="11">
        <f>H30+H37+H44+H51</f>
        <v>0</v>
      </c>
      <c r="I72" s="11">
        <f>I30+I37+I44+I51</f>
        <v>0</v>
      </c>
      <c r="J72" s="15"/>
    </row>
    <row r="73" spans="1:10" s="3" customFormat="1" ht="24" customHeight="1" x14ac:dyDescent="0.25">
      <c r="A73" s="44"/>
      <c r="B73" s="45"/>
      <c r="C73" s="46"/>
      <c r="D73" s="10">
        <v>2021</v>
      </c>
      <c r="E73" s="11">
        <f t="shared" si="14"/>
        <v>0</v>
      </c>
      <c r="F73" s="11">
        <v>0</v>
      </c>
      <c r="G73" s="17">
        <v>0</v>
      </c>
      <c r="H73" s="11">
        <v>0</v>
      </c>
      <c r="I73" s="11">
        <v>0</v>
      </c>
      <c r="J73" s="15"/>
    </row>
    <row r="74" spans="1:10" s="3" customFormat="1" ht="24" customHeight="1" x14ac:dyDescent="0.25">
      <c r="A74" s="44"/>
      <c r="B74" s="45"/>
      <c r="C74" s="46"/>
      <c r="D74" s="10">
        <v>2022</v>
      </c>
      <c r="E74" s="11">
        <f>F74+G74+I74</f>
        <v>149100</v>
      </c>
      <c r="F74" s="11">
        <f>F33+F40+F47+F54</f>
        <v>0</v>
      </c>
      <c r="G74" s="17">
        <f>G67+G53+G46+G39</f>
        <v>0</v>
      </c>
      <c r="H74" s="11">
        <v>0</v>
      </c>
      <c r="I74" s="11">
        <f>I67+I53+I46+I39</f>
        <v>149100</v>
      </c>
      <c r="J74" s="15"/>
    </row>
    <row r="75" spans="1:10" s="3" customFormat="1" ht="24" customHeight="1" x14ac:dyDescent="0.25">
      <c r="A75" s="44"/>
      <c r="B75" s="45"/>
      <c r="C75" s="46"/>
      <c r="D75" s="9">
        <v>2023</v>
      </c>
      <c r="E75" s="11">
        <f t="shared" ref="E75:E76" si="15">F75+G75+I75</f>
        <v>0</v>
      </c>
      <c r="F75" s="11">
        <v>0</v>
      </c>
      <c r="G75" s="17">
        <v>0</v>
      </c>
      <c r="H75" s="11">
        <v>0</v>
      </c>
      <c r="I75" s="11">
        <v>0</v>
      </c>
      <c r="J75" s="15"/>
    </row>
    <row r="76" spans="1:10" s="3" customFormat="1" ht="24" customHeight="1" x14ac:dyDescent="0.25">
      <c r="A76" s="47"/>
      <c r="B76" s="48"/>
      <c r="C76" s="49"/>
      <c r="D76" s="9">
        <v>2024</v>
      </c>
      <c r="E76" s="11">
        <f t="shared" si="15"/>
        <v>201000</v>
      </c>
      <c r="F76" s="11">
        <f>F55</f>
        <v>0</v>
      </c>
      <c r="G76" s="17">
        <f>G55</f>
        <v>201000</v>
      </c>
      <c r="H76" s="11">
        <f>H55</f>
        <v>0</v>
      </c>
      <c r="I76" s="11">
        <f>I55</f>
        <v>0</v>
      </c>
      <c r="J76" s="15"/>
    </row>
    <row r="77" spans="1:10" s="3" customFormat="1" ht="24" customHeight="1" x14ac:dyDescent="0.25">
      <c r="A77" s="41" t="s">
        <v>37</v>
      </c>
      <c r="B77" s="42"/>
      <c r="C77" s="43"/>
      <c r="D77" s="10" t="s">
        <v>9</v>
      </c>
      <c r="E77" s="11">
        <f>F77+G77+I77</f>
        <v>114730937.83999999</v>
      </c>
      <c r="F77" s="11">
        <f>F78+F79+F80+F81+F82+F83</f>
        <v>4437204.9400000004</v>
      </c>
      <c r="G77" s="11">
        <f t="shared" ref="G77:I77" si="16">G78+G79+G80+G81+G82+G83</f>
        <v>89934047.289999992</v>
      </c>
      <c r="H77" s="11">
        <f t="shared" si="16"/>
        <v>0</v>
      </c>
      <c r="I77" s="11">
        <f t="shared" si="16"/>
        <v>20359685.609999999</v>
      </c>
      <c r="J77" s="15"/>
    </row>
    <row r="78" spans="1:10" s="3" customFormat="1" ht="24" customHeight="1" x14ac:dyDescent="0.25">
      <c r="A78" s="44"/>
      <c r="B78" s="45"/>
      <c r="C78" s="46"/>
      <c r="D78" s="10">
        <v>2019</v>
      </c>
      <c r="E78" s="11">
        <f t="shared" ref="E78:E80" si="17">F78+G78+I78</f>
        <v>13299255.440000001</v>
      </c>
      <c r="F78" s="11">
        <f t="shared" ref="F78:I83" si="18">F64+F71</f>
        <v>0</v>
      </c>
      <c r="G78" s="17">
        <f t="shared" si="18"/>
        <v>11570352.23</v>
      </c>
      <c r="H78" s="11">
        <f t="shared" si="18"/>
        <v>0</v>
      </c>
      <c r="I78" s="11">
        <f t="shared" si="18"/>
        <v>1728903.21</v>
      </c>
      <c r="J78" s="15"/>
    </row>
    <row r="79" spans="1:10" s="3" customFormat="1" ht="24" customHeight="1" x14ac:dyDescent="0.25">
      <c r="A79" s="44"/>
      <c r="B79" s="45"/>
      <c r="C79" s="46"/>
      <c r="D79" s="10">
        <v>2020</v>
      </c>
      <c r="E79" s="11">
        <f t="shared" si="17"/>
        <v>0</v>
      </c>
      <c r="F79" s="11">
        <f t="shared" si="18"/>
        <v>0</v>
      </c>
      <c r="G79" s="17">
        <f t="shared" si="18"/>
        <v>0</v>
      </c>
      <c r="H79" s="11">
        <f t="shared" si="18"/>
        <v>0</v>
      </c>
      <c r="I79" s="11">
        <f t="shared" si="18"/>
        <v>0</v>
      </c>
      <c r="J79" s="15"/>
    </row>
    <row r="80" spans="1:10" s="3" customFormat="1" ht="24" customHeight="1" x14ac:dyDescent="0.25">
      <c r="A80" s="44"/>
      <c r="B80" s="45"/>
      <c r="C80" s="46"/>
      <c r="D80" s="10">
        <v>2021</v>
      </c>
      <c r="E80" s="11">
        <f t="shared" si="17"/>
        <v>41175988.399999999</v>
      </c>
      <c r="F80" s="11">
        <f t="shared" si="18"/>
        <v>4437204.9400000004</v>
      </c>
      <c r="G80" s="17">
        <f t="shared" si="18"/>
        <v>32872595.059999999</v>
      </c>
      <c r="H80" s="11">
        <f t="shared" si="18"/>
        <v>0</v>
      </c>
      <c r="I80" s="11">
        <f t="shared" si="18"/>
        <v>3866188.4</v>
      </c>
      <c r="J80" s="15"/>
    </row>
    <row r="81" spans="1:10" s="3" customFormat="1" ht="24" customHeight="1" x14ac:dyDescent="0.25">
      <c r="A81" s="44"/>
      <c r="B81" s="45"/>
      <c r="C81" s="46"/>
      <c r="D81" s="10">
        <v>2022</v>
      </c>
      <c r="E81" s="11">
        <f>F81+G81+I81</f>
        <v>248500</v>
      </c>
      <c r="F81" s="11">
        <f t="shared" si="18"/>
        <v>0</v>
      </c>
      <c r="G81" s="17">
        <f t="shared" si="18"/>
        <v>0</v>
      </c>
      <c r="H81" s="11">
        <f t="shared" si="18"/>
        <v>0</v>
      </c>
      <c r="I81" s="11">
        <f t="shared" si="18"/>
        <v>248500</v>
      </c>
      <c r="J81" s="15"/>
    </row>
    <row r="82" spans="1:10" s="3" customFormat="1" ht="24" customHeight="1" x14ac:dyDescent="0.25">
      <c r="A82" s="44"/>
      <c r="B82" s="45"/>
      <c r="C82" s="46"/>
      <c r="D82" s="9">
        <v>2023</v>
      </c>
      <c r="E82" s="11">
        <f t="shared" ref="E82:E83" si="19">F82+G82+I82</f>
        <v>28772149</v>
      </c>
      <c r="F82" s="11">
        <f t="shared" si="18"/>
        <v>0</v>
      </c>
      <c r="G82" s="17">
        <f t="shared" si="18"/>
        <v>17669800</v>
      </c>
      <c r="H82" s="11">
        <f t="shared" si="18"/>
        <v>0</v>
      </c>
      <c r="I82" s="11">
        <f t="shared" si="18"/>
        <v>11102349</v>
      </c>
      <c r="J82" s="15"/>
    </row>
    <row r="83" spans="1:10" s="3" customFormat="1" ht="24" customHeight="1" x14ac:dyDescent="0.25">
      <c r="A83" s="47"/>
      <c r="B83" s="48"/>
      <c r="C83" s="49"/>
      <c r="D83" s="9">
        <v>2024</v>
      </c>
      <c r="E83" s="11">
        <f t="shared" si="19"/>
        <v>31235045</v>
      </c>
      <c r="F83" s="11">
        <f t="shared" si="18"/>
        <v>0</v>
      </c>
      <c r="G83" s="17">
        <f t="shared" si="18"/>
        <v>27821300</v>
      </c>
      <c r="H83" s="11">
        <f t="shared" si="18"/>
        <v>0</v>
      </c>
      <c r="I83" s="11">
        <f t="shared" si="18"/>
        <v>3413745</v>
      </c>
      <c r="J83" s="15" t="s">
        <v>6</v>
      </c>
    </row>
    <row r="84" spans="1:10" s="3" customFormat="1" ht="30" customHeight="1" x14ac:dyDescent="0.25">
      <c r="A84" s="16"/>
      <c r="B84" s="16"/>
      <c r="C84" s="16"/>
      <c r="D84" s="18"/>
      <c r="E84" s="18"/>
      <c r="F84" s="19"/>
      <c r="G84" s="27"/>
      <c r="H84" s="19"/>
      <c r="I84" s="19"/>
      <c r="J84" s="15"/>
    </row>
    <row r="85" spans="1:10" ht="36" customHeight="1" x14ac:dyDescent="0.35">
      <c r="A85" s="30" t="s">
        <v>38</v>
      </c>
      <c r="B85" s="31"/>
      <c r="C85" s="32"/>
      <c r="D85" s="2"/>
      <c r="E85" s="2"/>
      <c r="F85" s="53" t="s">
        <v>39</v>
      </c>
      <c r="G85" s="54"/>
      <c r="H85" s="54"/>
      <c r="I85" s="54"/>
      <c r="J85" s="5"/>
    </row>
    <row r="86" spans="1:10" ht="18.75" x14ac:dyDescent="0.3">
      <c r="A86" s="55"/>
      <c r="B86" s="55"/>
      <c r="C86" s="55"/>
      <c r="F86" s="55"/>
      <c r="G86" s="55"/>
      <c r="H86" s="23"/>
    </row>
  </sheetData>
  <mergeCells count="30">
    <mergeCell ref="A86:C86"/>
    <mergeCell ref="F86:G86"/>
    <mergeCell ref="B20:I20"/>
    <mergeCell ref="C35:C41"/>
    <mergeCell ref="A21:A55"/>
    <mergeCell ref="C49:C55"/>
    <mergeCell ref="B21:B27"/>
    <mergeCell ref="B28:B34"/>
    <mergeCell ref="B35:B41"/>
    <mergeCell ref="B49:B55"/>
    <mergeCell ref="C42:C48"/>
    <mergeCell ref="B42:B48"/>
    <mergeCell ref="A63:C69"/>
    <mergeCell ref="A70:C76"/>
    <mergeCell ref="A77:C83"/>
    <mergeCell ref="G5:I5"/>
    <mergeCell ref="F6:I6"/>
    <mergeCell ref="F7:I7"/>
    <mergeCell ref="A85:C85"/>
    <mergeCell ref="A14:I14"/>
    <mergeCell ref="A15:I15"/>
    <mergeCell ref="G9:I9"/>
    <mergeCell ref="F11:I11"/>
    <mergeCell ref="F12:I12"/>
    <mergeCell ref="C21:C27"/>
    <mergeCell ref="A56:C62"/>
    <mergeCell ref="D10:I10"/>
    <mergeCell ref="C28:C34"/>
    <mergeCell ref="A16:I16"/>
    <mergeCell ref="F85:I85"/>
  </mergeCells>
  <pageMargins left="0.34" right="0.11811023622047245" top="0.56999999999999995" bottom="0.42" header="0.49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2022-08-22T03:22:08Z</cp:lastPrinted>
  <dcterms:created xsi:type="dcterms:W3CDTF">2019-08-27T06:02:36Z</dcterms:created>
  <dcterms:modified xsi:type="dcterms:W3CDTF">2022-09-01T05:59:19Z</dcterms:modified>
</cp:coreProperties>
</file>