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82-па_03.02.2022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Лист1!$18:$19</definedName>
    <definedName name="_xlnm.Print_Area" localSheetId="0">Лист1!$A$1:$K$95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7" i="1" l="1"/>
  <c r="F77" i="1"/>
  <c r="G75" i="1"/>
  <c r="H75" i="1"/>
  <c r="I75" i="1"/>
  <c r="F75" i="1"/>
  <c r="G76" i="1"/>
  <c r="G91" i="1"/>
  <c r="G74" i="1"/>
  <c r="F74" i="1"/>
  <c r="G73" i="1"/>
  <c r="G61" i="1"/>
  <c r="G92" i="1"/>
  <c r="G77" i="1"/>
  <c r="I61" i="1"/>
  <c r="F61" i="1"/>
  <c r="G68" i="1"/>
  <c r="H68" i="1"/>
  <c r="I68" i="1"/>
  <c r="F68" i="1"/>
  <c r="G67" i="1"/>
  <c r="H67" i="1"/>
  <c r="I67" i="1"/>
  <c r="F67" i="1"/>
  <c r="G66" i="1"/>
  <c r="H66" i="1"/>
  <c r="I66" i="1"/>
  <c r="F66" i="1"/>
  <c r="H63" i="1"/>
  <c r="I63" i="1"/>
  <c r="G21" i="1"/>
  <c r="G63" i="1"/>
  <c r="F64" i="1"/>
  <c r="G65" i="1"/>
  <c r="H65" i="1"/>
  <c r="I65" i="1"/>
  <c r="F65" i="1"/>
  <c r="I92" i="1" l="1"/>
  <c r="H92" i="1"/>
  <c r="F92" i="1"/>
  <c r="H91" i="1"/>
  <c r="I91" i="1"/>
  <c r="F91" i="1"/>
  <c r="G90" i="1"/>
  <c r="H90" i="1"/>
  <c r="F90" i="1"/>
  <c r="G89" i="1"/>
  <c r="H89" i="1"/>
  <c r="I89" i="1"/>
  <c r="F89" i="1"/>
  <c r="G88" i="1"/>
  <c r="H88" i="1"/>
  <c r="I88" i="1"/>
  <c r="F88" i="1"/>
  <c r="G87" i="1"/>
  <c r="E87" i="1" s="1"/>
  <c r="H87" i="1"/>
  <c r="I87" i="1"/>
  <c r="F87" i="1"/>
  <c r="G86" i="1"/>
  <c r="H86" i="1"/>
  <c r="I86" i="1"/>
  <c r="F86" i="1"/>
  <c r="F85" i="1" s="1"/>
  <c r="E92" i="1"/>
  <c r="E86" i="1"/>
  <c r="G84" i="1"/>
  <c r="H84" i="1"/>
  <c r="I84" i="1"/>
  <c r="F84" i="1"/>
  <c r="E83" i="1"/>
  <c r="G82" i="1"/>
  <c r="F82" i="1"/>
  <c r="E81" i="1"/>
  <c r="I80" i="1"/>
  <c r="H80" i="1"/>
  <c r="G80" i="1"/>
  <c r="E80" i="1" s="1"/>
  <c r="F80" i="1"/>
  <c r="F79" i="1"/>
  <c r="E79" i="1"/>
  <c r="I78" i="1"/>
  <c r="H78" i="1"/>
  <c r="G78" i="1"/>
  <c r="F78" i="1"/>
  <c r="E78" i="1"/>
  <c r="E76" i="1"/>
  <c r="H76" i="1"/>
  <c r="I76" i="1"/>
  <c r="F76" i="1"/>
  <c r="E73" i="1"/>
  <c r="H73" i="1"/>
  <c r="I73" i="1"/>
  <c r="F73" i="1"/>
  <c r="F69" i="1" s="1"/>
  <c r="G72" i="1"/>
  <c r="E72" i="1" s="1"/>
  <c r="H72" i="1"/>
  <c r="I72" i="1"/>
  <c r="F72" i="1"/>
  <c r="G71" i="1"/>
  <c r="H71" i="1"/>
  <c r="I71" i="1"/>
  <c r="F71" i="1"/>
  <c r="G70" i="1"/>
  <c r="H70" i="1"/>
  <c r="I70" i="1"/>
  <c r="F70" i="1"/>
  <c r="E70" i="1"/>
  <c r="E75" i="1"/>
  <c r="I74" i="1"/>
  <c r="F21" i="1"/>
  <c r="E21" i="1" s="1"/>
  <c r="I21" i="1"/>
  <c r="E22" i="1"/>
  <c r="E23" i="1"/>
  <c r="E24" i="1"/>
  <c r="E25" i="1"/>
  <c r="E26" i="1"/>
  <c r="E27" i="1"/>
  <c r="E28" i="1"/>
  <c r="E29" i="1"/>
  <c r="G29" i="1"/>
  <c r="I29" i="1"/>
  <c r="E30" i="1"/>
  <c r="E31" i="1"/>
  <c r="E32" i="1"/>
  <c r="E33" i="1"/>
  <c r="E34" i="1"/>
  <c r="E35" i="1"/>
  <c r="E36" i="1"/>
  <c r="F37" i="1"/>
  <c r="E37" i="1" s="1"/>
  <c r="G37" i="1"/>
  <c r="I37" i="1"/>
  <c r="E38" i="1"/>
  <c r="E39" i="1"/>
  <c r="E40" i="1"/>
  <c r="E41" i="1"/>
  <c r="E42" i="1"/>
  <c r="E43" i="1"/>
  <c r="E44" i="1"/>
  <c r="F45" i="1"/>
  <c r="G45" i="1"/>
  <c r="I45" i="1"/>
  <c r="E46" i="1"/>
  <c r="E47" i="1"/>
  <c r="E48" i="1"/>
  <c r="E49" i="1"/>
  <c r="E50" i="1"/>
  <c r="E51" i="1"/>
  <c r="E52" i="1"/>
  <c r="E53" i="1"/>
  <c r="F53" i="1"/>
  <c r="G53" i="1"/>
  <c r="I53" i="1"/>
  <c r="E54" i="1"/>
  <c r="E55" i="1"/>
  <c r="E56" i="1"/>
  <c r="E57" i="1"/>
  <c r="E58" i="1"/>
  <c r="E59" i="1"/>
  <c r="E60" i="1"/>
  <c r="F62" i="1"/>
  <c r="E62" i="1" s="1"/>
  <c r="G62" i="1"/>
  <c r="I62" i="1"/>
  <c r="F63" i="1"/>
  <c r="E63" i="1" s="1"/>
  <c r="E64" i="1"/>
  <c r="G64" i="1"/>
  <c r="I64" i="1"/>
  <c r="E66" i="1"/>
  <c r="E67" i="1"/>
  <c r="E68" i="1"/>
  <c r="I90" i="1" l="1"/>
  <c r="I85" i="1" s="1"/>
  <c r="I77" i="1"/>
  <c r="I82" i="1"/>
  <c r="E82" i="1" s="1"/>
  <c r="E65" i="1"/>
  <c r="E45" i="1"/>
  <c r="E91" i="1"/>
  <c r="E89" i="1"/>
  <c r="E88" i="1"/>
  <c r="G85" i="1"/>
  <c r="E84" i="1"/>
  <c r="E74" i="1"/>
  <c r="G69" i="1"/>
  <c r="E71" i="1"/>
  <c r="I69" i="1"/>
  <c r="E61" i="1"/>
  <c r="E85" i="1" l="1"/>
  <c r="E90" i="1"/>
  <c r="E69" i="1"/>
</calcChain>
</file>

<file path=xl/sharedStrings.xml><?xml version="1.0" encoding="utf-8"?>
<sst xmlns="http://schemas.openxmlformats.org/spreadsheetml/2006/main" count="48" uniqueCount="40">
  <si>
    <t>№ п/п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</si>
  <si>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</si>
  <si>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</si>
  <si>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</si>
  <si>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</si>
  <si>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</si>
  <si>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</si>
  <si>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</si>
  <si>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</si>
  <si>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</si>
  <si>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</si>
  <si>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</si>
  <si>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</si>
  <si>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</si>
  <si>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</si>
  <si>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</si>
  <si>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</si>
  <si>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</si>
  <si>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"Охрана окружающей среды"</t>
  </si>
  <si>
    <t>на 2019-2024 годы</t>
  </si>
  <si>
    <t xml:space="preserve">"Охрана окружающей среды среды" на 2019-2024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</si>
  <si>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2019-2024 годы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</si>
  <si>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2019-2024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</si>
  <si>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</si>
  <si>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</si>
  <si>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</si>
  <si>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Государственная программа Иркутской области «Охрана окружающей среды» 
на 2019 - 2024 годы 
</t>
  </si>
  <si>
    <t xml:space="preserve">Мероприятие 1.2.1 «Создание (мест) площадок накопления твердых коммунальных отходов» Подпрограммы № 1 "Снижение экологической нагрузки на городскую среду города Усолье-Сибирское" на 2019-2024 годы 
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</si>
  <si>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2019 - 2024 годы.</t>
  </si>
  <si>
    <t xml:space="preserve"> 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2019-2024 годы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</si>
  <si>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</si>
  <si>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2019-2024 годы </t>
  </si>
  <si>
    <t>Иные источники финансирования, руб.</t>
  </si>
  <si>
    <t xml:space="preserve">Подпрограмма № 1 "Снижение экологической нагрузки на городскую среду города Усолье-Сибирское" на 2019-2024 годы </t>
  </si>
  <si>
    <t xml:space="preserve">Подпрограмма № 3 "Развитие водохозяйственного комплекса" на 2019-2024 годы </t>
  </si>
  <si>
    <t xml:space="preserve">Всего по Государственной программе Иркутской области "Охрана окружающей среды" на 2019 - 2024 годы: 
</t>
  </si>
  <si>
    <t xml:space="preserve">ВСЕГО по муниципальной программе "Охрана окружающей среды" на 2019-2024 годы: </t>
  </si>
  <si>
    <t xml:space="preserve">И.о. мэра города  </t>
  </si>
  <si>
    <t>Л.Н. Панькова</t>
  </si>
  <si>
    <t xml:space="preserve">     от 03.02.2022 № 182-па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</si>
</sst>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9" fillId="0" borderId="0" xfId="0" applyFont="1" applyAlignment="1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view="pageBreakPreview" zoomScale="90" zoomScaleNormal="100" zoomScaleSheetLayoutView="90" workbookViewId="0">
      <pane ySplit="18" topLeftCell="A79" activePane="bottomLeft" state="frozen"/>
      <selection pane="bottomLeft" activeCell="A14" sqref="A14:I14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5.33203125" customWidth="1"/>
    <col min="6" max="6" width="13.5546875" customWidth="1"/>
    <col min="7" max="7" width="14.44140625" style="24" customWidth="1"/>
    <col min="8" max="8" width="12" customWidth="1"/>
    <col min="9" max="9" width="13.88671875" customWidth="1"/>
    <col min="10" max="10" width="3.33203125" customWidth="1"/>
  </cols>
  <sheetData>
    <row r="1" spans="1:10" ht="0.75" customHeight="1" x14ac:dyDescent="0.3">
      <c r="I1" s="6"/>
    </row>
    <row r="2" spans="1:10" hidden="1" x14ac:dyDescent="0.3">
      <c r="I2" s="6"/>
    </row>
    <row r="3" spans="1:10" hidden="1" x14ac:dyDescent="0.3">
      <c r="I3" s="6"/>
    </row>
    <row r="4" spans="1:10" ht="15" hidden="1" customHeight="1" x14ac:dyDescent="0.3">
      <c r="I4" s="22" t="s">
        <v>1</v>
      </c>
    </row>
    <row r="5" spans="1:10" x14ac:dyDescent="0.3">
      <c r="D5" s="13"/>
      <c r="E5" s="13"/>
      <c r="F5" s="13"/>
      <c r="G5" s="28" t="s">
        <v>3</v>
      </c>
      <c r="H5" s="28"/>
      <c r="I5" s="28"/>
    </row>
    <row r="6" spans="1:10" x14ac:dyDescent="0.3">
      <c r="D6" s="21"/>
      <c r="E6" s="21"/>
      <c r="F6" s="28" t="s">
        <v>10</v>
      </c>
      <c r="G6" s="29"/>
      <c r="H6" s="29"/>
      <c r="I6" s="29"/>
      <c r="J6" s="12"/>
    </row>
    <row r="7" spans="1:10" x14ac:dyDescent="0.3">
      <c r="D7" s="14"/>
      <c r="E7" s="20"/>
      <c r="F7" s="28" t="s">
        <v>39</v>
      </c>
      <c r="G7" s="28"/>
      <c r="H7" s="28"/>
      <c r="I7" s="28"/>
      <c r="J7" s="12"/>
    </row>
    <row r="8" spans="1:10" x14ac:dyDescent="0.3">
      <c r="D8" s="13"/>
      <c r="E8" s="13"/>
      <c r="F8" s="13"/>
      <c r="G8" s="25"/>
      <c r="H8" s="13"/>
      <c r="I8" s="6"/>
    </row>
    <row r="9" spans="1:10" x14ac:dyDescent="0.3">
      <c r="D9" s="13"/>
      <c r="E9" s="13"/>
      <c r="F9" s="13"/>
      <c r="G9" s="35" t="s">
        <v>12</v>
      </c>
      <c r="H9" s="35"/>
      <c r="I9" s="36"/>
    </row>
    <row r="10" spans="1:10" x14ac:dyDescent="0.3">
      <c r="D10" s="35" t="s">
        <v>2</v>
      </c>
      <c r="E10" s="35"/>
      <c r="F10" s="36"/>
      <c r="G10" s="36"/>
      <c r="H10" s="36"/>
      <c r="I10" s="36"/>
    </row>
    <row r="11" spans="1:10" x14ac:dyDescent="0.3">
      <c r="D11" s="13"/>
      <c r="E11" s="13"/>
      <c r="F11" s="37" t="s">
        <v>18</v>
      </c>
      <c r="G11" s="36"/>
      <c r="H11" s="36"/>
      <c r="I11" s="36"/>
    </row>
    <row r="12" spans="1:10" x14ac:dyDescent="0.3">
      <c r="D12" s="13"/>
      <c r="E12" s="13"/>
      <c r="F12" s="35" t="s">
        <v>19</v>
      </c>
      <c r="G12" s="36"/>
      <c r="H12" s="36"/>
      <c r="I12" s="36"/>
    </row>
    <row r="13" spans="1:10" ht="13.5" customHeight="1" x14ac:dyDescent="0.3">
      <c r="I13" s="1"/>
    </row>
    <row r="14" spans="1:10" ht="35.25" customHeight="1" x14ac:dyDescent="0.3">
      <c r="A14" s="33" t="s">
        <v>5</v>
      </c>
      <c r="B14" s="33"/>
      <c r="C14" s="33"/>
      <c r="D14" s="33"/>
      <c r="E14" s="33"/>
      <c r="F14" s="33"/>
      <c r="G14" s="33"/>
      <c r="H14" s="33"/>
      <c r="I14" s="33"/>
    </row>
    <row r="15" spans="1:10" ht="18.75" customHeight="1" x14ac:dyDescent="0.3">
      <c r="A15" s="34" t="s">
        <v>20</v>
      </c>
      <c r="B15" s="34"/>
      <c r="C15" s="34"/>
      <c r="D15" s="34"/>
      <c r="E15" s="34"/>
      <c r="F15" s="34"/>
      <c r="G15" s="34"/>
      <c r="H15" s="34"/>
      <c r="I15" s="34"/>
    </row>
    <row r="16" spans="1:10" ht="15" customHeight="1" x14ac:dyDescent="0.3">
      <c r="A16" s="54" t="s">
        <v>11</v>
      </c>
      <c r="B16" s="54"/>
      <c r="C16" s="54"/>
      <c r="D16" s="54"/>
      <c r="E16" s="54"/>
      <c r="F16" s="54"/>
      <c r="G16" s="54"/>
      <c r="H16" s="54"/>
      <c r="I16" s="54"/>
    </row>
    <row r="17" spans="1:9" ht="6" customHeight="1" x14ac:dyDescent="0.3"/>
    <row r="18" spans="1:9" ht="51.75" customHeight="1" x14ac:dyDescent="0.3">
      <c r="A18" s="7" t="s">
        <v>0</v>
      </c>
      <c r="B18" s="7" t="s">
        <v>7</v>
      </c>
      <c r="C18" s="7" t="s">
        <v>8</v>
      </c>
      <c r="D18" s="7" t="s">
        <v>14</v>
      </c>
      <c r="E18" s="7" t="s">
        <v>13</v>
      </c>
      <c r="F18" s="7" t="s">
        <v>15</v>
      </c>
      <c r="G18" s="26" t="s">
        <v>16</v>
      </c>
      <c r="H18" s="7" t="s">
        <v>32</v>
      </c>
      <c r="I18" s="7" t="s">
        <v>17</v>
      </c>
    </row>
    <row r="19" spans="1:9" ht="23.25" customHeight="1" x14ac:dyDescent="0.3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26">
        <v>7</v>
      </c>
      <c r="H19" s="7">
        <v>8</v>
      </c>
      <c r="I19" s="7">
        <v>9</v>
      </c>
    </row>
    <row r="20" spans="1:9" ht="25.5" customHeight="1" x14ac:dyDescent="0.3">
      <c r="A20" s="7">
        <v>1</v>
      </c>
      <c r="B20" s="58" t="s">
        <v>26</v>
      </c>
      <c r="C20" s="59"/>
      <c r="D20" s="59"/>
      <c r="E20" s="59"/>
      <c r="F20" s="59"/>
      <c r="G20" s="59"/>
      <c r="H20" s="59"/>
      <c r="I20" s="60"/>
    </row>
    <row r="21" spans="1:9" ht="25.5" customHeight="1" x14ac:dyDescent="0.3">
      <c r="A21" s="61" t="s">
        <v>4</v>
      </c>
      <c r="B21" s="68" t="s">
        <v>23</v>
      </c>
      <c r="C21" s="38" t="s">
        <v>21</v>
      </c>
      <c r="D21" s="10" t="s">
        <v>9</v>
      </c>
      <c r="E21" s="11">
        <f>F21+G21+I21</f>
        <v>31617741</v>
      </c>
      <c r="F21" s="11">
        <f>F22+F23+F24+F25+F26+F27+F28</f>
        <v>0</v>
      </c>
      <c r="G21" s="17">
        <f>G22+G23+G24+G25+G26+G27+G28</f>
        <v>28257400</v>
      </c>
      <c r="H21" s="11">
        <v>0</v>
      </c>
      <c r="I21" s="11">
        <f>I22+I23+I24+I25+I26+I27+I28</f>
        <v>3360341</v>
      </c>
    </row>
    <row r="22" spans="1:9" ht="28.5" customHeight="1" x14ac:dyDescent="0.3">
      <c r="A22" s="62"/>
      <c r="B22" s="69"/>
      <c r="C22" s="39"/>
      <c r="D22" s="10">
        <v>2018</v>
      </c>
      <c r="E22" s="11">
        <f t="shared" ref="E22:E28" si="0">F22+G22+I22</f>
        <v>0</v>
      </c>
      <c r="F22" s="11">
        <v>0</v>
      </c>
      <c r="G22" s="17">
        <v>0</v>
      </c>
      <c r="H22" s="11">
        <v>0</v>
      </c>
      <c r="I22" s="11">
        <v>0</v>
      </c>
    </row>
    <row r="23" spans="1:9" ht="26.25" customHeight="1" x14ac:dyDescent="0.3">
      <c r="A23" s="63"/>
      <c r="B23" s="69"/>
      <c r="C23" s="40"/>
      <c r="D23" s="9">
        <v>2019</v>
      </c>
      <c r="E23" s="11">
        <f t="shared" si="0"/>
        <v>0</v>
      </c>
      <c r="F23" s="11">
        <v>0</v>
      </c>
      <c r="G23" s="17">
        <v>0</v>
      </c>
      <c r="H23" s="11">
        <v>0</v>
      </c>
      <c r="I23" s="11">
        <v>0</v>
      </c>
    </row>
    <row r="24" spans="1:9" ht="27.75" customHeight="1" x14ac:dyDescent="0.3">
      <c r="A24" s="63"/>
      <c r="B24" s="69"/>
      <c r="C24" s="40"/>
      <c r="D24" s="9">
        <v>2020</v>
      </c>
      <c r="E24" s="11">
        <f t="shared" si="0"/>
        <v>0</v>
      </c>
      <c r="F24" s="11">
        <v>0</v>
      </c>
      <c r="G24" s="17">
        <v>0</v>
      </c>
      <c r="H24" s="11">
        <v>0</v>
      </c>
      <c r="I24" s="11">
        <v>0</v>
      </c>
    </row>
    <row r="25" spans="1:9" ht="28.5" customHeight="1" x14ac:dyDescent="0.3">
      <c r="A25" s="63"/>
      <c r="B25" s="69"/>
      <c r="C25" s="40"/>
      <c r="D25" s="9">
        <v>2021</v>
      </c>
      <c r="E25" s="11">
        <f t="shared" si="0"/>
        <v>11764033</v>
      </c>
      <c r="F25" s="11">
        <v>0</v>
      </c>
      <c r="G25" s="17">
        <v>10587600</v>
      </c>
      <c r="H25" s="11">
        <v>0</v>
      </c>
      <c r="I25" s="11">
        <v>1176433</v>
      </c>
    </row>
    <row r="26" spans="1:9" ht="27" customHeight="1" x14ac:dyDescent="0.3">
      <c r="A26" s="63"/>
      <c r="B26" s="69"/>
      <c r="C26" s="40"/>
      <c r="D26" s="9">
        <v>2022</v>
      </c>
      <c r="E26" s="11">
        <f t="shared" si="0"/>
        <v>0</v>
      </c>
      <c r="F26" s="11">
        <v>0</v>
      </c>
      <c r="G26" s="17">
        <v>0</v>
      </c>
      <c r="H26" s="11">
        <v>0</v>
      </c>
      <c r="I26" s="11">
        <v>0</v>
      </c>
    </row>
    <row r="27" spans="1:9" ht="25.5" customHeight="1" x14ac:dyDescent="0.3">
      <c r="A27" s="63"/>
      <c r="B27" s="69"/>
      <c r="C27" s="40"/>
      <c r="D27" s="9">
        <v>2023</v>
      </c>
      <c r="E27" s="11">
        <f t="shared" si="0"/>
        <v>19853708</v>
      </c>
      <c r="F27" s="11">
        <v>0</v>
      </c>
      <c r="G27" s="17">
        <v>17669800</v>
      </c>
      <c r="H27" s="11">
        <v>0</v>
      </c>
      <c r="I27" s="11">
        <v>2183908</v>
      </c>
    </row>
    <row r="28" spans="1:9" ht="25.5" customHeight="1" x14ac:dyDescent="0.3">
      <c r="A28" s="63"/>
      <c r="B28" s="70"/>
      <c r="C28" s="41"/>
      <c r="D28" s="9">
        <v>2024</v>
      </c>
      <c r="E28" s="11">
        <f t="shared" si="0"/>
        <v>0</v>
      </c>
      <c r="F28" s="11">
        <v>0</v>
      </c>
      <c r="G28" s="17">
        <v>0</v>
      </c>
      <c r="H28" s="11">
        <v>0</v>
      </c>
      <c r="I28" s="11">
        <v>0</v>
      </c>
    </row>
    <row r="29" spans="1:9" ht="29.25" customHeight="1" x14ac:dyDescent="0.3">
      <c r="A29" s="63"/>
      <c r="B29" s="68" t="s">
        <v>24</v>
      </c>
      <c r="C29" s="52" t="s">
        <v>27</v>
      </c>
      <c r="D29" s="10" t="s">
        <v>9</v>
      </c>
      <c r="E29" s="11">
        <f>F29+G29+I29</f>
        <v>55805412</v>
      </c>
      <c r="F29" s="11">
        <v>0</v>
      </c>
      <c r="G29" s="17">
        <f>G30+G31+G32+G33+G34+G35+G36</f>
        <v>49720400</v>
      </c>
      <c r="H29" s="11">
        <v>0</v>
      </c>
      <c r="I29" s="11">
        <f t="shared" ref="I29" si="1">I30+I31+I32+I33+I34+I35+I36</f>
        <v>6085012</v>
      </c>
    </row>
    <row r="30" spans="1:9" ht="25.5" customHeight="1" x14ac:dyDescent="0.3">
      <c r="A30" s="63"/>
      <c r="B30" s="69"/>
      <c r="C30" s="53"/>
      <c r="D30" s="10">
        <v>2018</v>
      </c>
      <c r="E30" s="11">
        <f t="shared" ref="E30:E68" si="2">F30+G30+I30</f>
        <v>0</v>
      </c>
      <c r="F30" s="11">
        <v>0</v>
      </c>
      <c r="G30" s="17">
        <v>0</v>
      </c>
      <c r="H30" s="11">
        <v>0</v>
      </c>
      <c r="I30" s="11">
        <v>0</v>
      </c>
    </row>
    <row r="31" spans="1:9" ht="24" customHeight="1" x14ac:dyDescent="0.3">
      <c r="A31" s="63"/>
      <c r="B31" s="69"/>
      <c r="C31" s="53"/>
      <c r="D31" s="10">
        <v>2019</v>
      </c>
      <c r="E31" s="11">
        <f t="shared" si="2"/>
        <v>0</v>
      </c>
      <c r="F31" s="11">
        <v>0</v>
      </c>
      <c r="G31" s="17">
        <v>0</v>
      </c>
      <c r="H31" s="11">
        <v>0</v>
      </c>
      <c r="I31" s="11">
        <v>0</v>
      </c>
    </row>
    <row r="32" spans="1:9" ht="25.5" customHeight="1" x14ac:dyDescent="0.3">
      <c r="A32" s="63"/>
      <c r="B32" s="69"/>
      <c r="C32" s="53"/>
      <c r="D32" s="10">
        <v>2020</v>
      </c>
      <c r="E32" s="11">
        <f t="shared" si="2"/>
        <v>0</v>
      </c>
      <c r="F32" s="11">
        <v>0</v>
      </c>
      <c r="G32" s="17">
        <v>0</v>
      </c>
      <c r="H32" s="11">
        <v>0</v>
      </c>
      <c r="I32" s="11">
        <v>0</v>
      </c>
    </row>
    <row r="33" spans="1:10" ht="27" customHeight="1" x14ac:dyDescent="0.3">
      <c r="A33" s="63"/>
      <c r="B33" s="69"/>
      <c r="C33" s="53"/>
      <c r="D33" s="10">
        <v>2021</v>
      </c>
      <c r="E33" s="11">
        <f t="shared" si="2"/>
        <v>24771367</v>
      </c>
      <c r="F33" s="11">
        <v>0</v>
      </c>
      <c r="G33" s="17">
        <v>22100100</v>
      </c>
      <c r="H33" s="11">
        <v>0</v>
      </c>
      <c r="I33" s="11">
        <v>2671267</v>
      </c>
    </row>
    <row r="34" spans="1:10" ht="27" customHeight="1" x14ac:dyDescent="0.3">
      <c r="A34" s="63"/>
      <c r="B34" s="69"/>
      <c r="C34" s="53"/>
      <c r="D34" s="10">
        <v>2022</v>
      </c>
      <c r="E34" s="11">
        <f t="shared" si="2"/>
        <v>0</v>
      </c>
      <c r="F34" s="11">
        <v>0</v>
      </c>
      <c r="G34" s="17">
        <v>0</v>
      </c>
      <c r="H34" s="11">
        <v>0</v>
      </c>
      <c r="I34" s="11">
        <v>0</v>
      </c>
    </row>
    <row r="35" spans="1:10" ht="27" customHeight="1" x14ac:dyDescent="0.3">
      <c r="A35" s="63"/>
      <c r="B35" s="69"/>
      <c r="C35" s="40"/>
      <c r="D35" s="9">
        <v>2023</v>
      </c>
      <c r="E35" s="11">
        <f t="shared" si="2"/>
        <v>0</v>
      </c>
      <c r="F35" s="11">
        <v>0</v>
      </c>
      <c r="G35" s="17">
        <v>0</v>
      </c>
      <c r="H35" s="11">
        <v>0</v>
      </c>
      <c r="I35" s="11">
        <v>0</v>
      </c>
    </row>
    <row r="36" spans="1:10" s="3" customFormat="1" ht="24" customHeight="1" x14ac:dyDescent="0.3">
      <c r="A36" s="63"/>
      <c r="B36" s="70"/>
      <c r="C36" s="41"/>
      <c r="D36" s="9">
        <v>2024</v>
      </c>
      <c r="E36" s="11">
        <f t="shared" si="2"/>
        <v>31034045</v>
      </c>
      <c r="F36" s="11">
        <v>0</v>
      </c>
      <c r="G36" s="17">
        <v>27620300</v>
      </c>
      <c r="H36" s="11">
        <v>0</v>
      </c>
      <c r="I36" s="11">
        <v>3413745</v>
      </c>
      <c r="J36" s="4"/>
    </row>
    <row r="37" spans="1:10" s="3" customFormat="1" ht="26.25" customHeight="1" x14ac:dyDescent="0.3">
      <c r="A37" s="63"/>
      <c r="B37" s="65" t="s">
        <v>25</v>
      </c>
      <c r="C37" s="52" t="s">
        <v>22</v>
      </c>
      <c r="D37" s="10" t="s">
        <v>9</v>
      </c>
      <c r="E37" s="11">
        <f t="shared" si="2"/>
        <v>13299255.440000001</v>
      </c>
      <c r="F37" s="11">
        <f>F38+F39+F40+F41+F42+F43+F44</f>
        <v>0</v>
      </c>
      <c r="G37" s="17">
        <f t="shared" ref="G37:I37" si="3">G38+G39+G40+G41+G42+G43+G44</f>
        <v>11570352.23</v>
      </c>
      <c r="H37" s="11">
        <v>0</v>
      </c>
      <c r="I37" s="11">
        <f t="shared" si="3"/>
        <v>1728903.21</v>
      </c>
      <c r="J37" s="8"/>
    </row>
    <row r="38" spans="1:10" s="3" customFormat="1" ht="27" customHeight="1" x14ac:dyDescent="0.3">
      <c r="A38" s="63"/>
      <c r="B38" s="66"/>
      <c r="C38" s="53"/>
      <c r="D38" s="10">
        <v>2018</v>
      </c>
      <c r="E38" s="11">
        <f t="shared" si="2"/>
        <v>0</v>
      </c>
      <c r="F38" s="11">
        <v>0</v>
      </c>
      <c r="G38" s="17">
        <v>0</v>
      </c>
      <c r="H38" s="11">
        <v>0</v>
      </c>
      <c r="I38" s="11">
        <v>0</v>
      </c>
      <c r="J38" s="8"/>
    </row>
    <row r="39" spans="1:10" s="3" customFormat="1" ht="25.5" customHeight="1" x14ac:dyDescent="0.3">
      <c r="A39" s="63"/>
      <c r="B39" s="66"/>
      <c r="C39" s="53"/>
      <c r="D39" s="10">
        <v>2019</v>
      </c>
      <c r="E39" s="11">
        <f t="shared" si="2"/>
        <v>13299255.440000001</v>
      </c>
      <c r="F39" s="11">
        <v>0</v>
      </c>
      <c r="G39" s="17">
        <v>11570352.23</v>
      </c>
      <c r="H39" s="11">
        <v>0</v>
      </c>
      <c r="I39" s="11">
        <v>1728903.21</v>
      </c>
      <c r="J39" s="8"/>
    </row>
    <row r="40" spans="1:10" s="3" customFormat="1" ht="27" customHeight="1" x14ac:dyDescent="0.3">
      <c r="A40" s="63"/>
      <c r="B40" s="66"/>
      <c r="C40" s="53"/>
      <c r="D40" s="10">
        <v>2020</v>
      </c>
      <c r="E40" s="11">
        <f t="shared" si="2"/>
        <v>0</v>
      </c>
      <c r="F40" s="17">
        <v>0</v>
      </c>
      <c r="G40" s="17">
        <v>0</v>
      </c>
      <c r="H40" s="17">
        <v>0</v>
      </c>
      <c r="I40" s="17">
        <v>0</v>
      </c>
      <c r="J40" s="8"/>
    </row>
    <row r="41" spans="1:10" s="3" customFormat="1" ht="27" customHeight="1" x14ac:dyDescent="0.3">
      <c r="A41" s="63"/>
      <c r="B41" s="66"/>
      <c r="C41" s="53"/>
      <c r="D41" s="10">
        <v>2021</v>
      </c>
      <c r="E41" s="11">
        <f t="shared" si="2"/>
        <v>0</v>
      </c>
      <c r="F41" s="17">
        <v>0</v>
      </c>
      <c r="G41" s="17">
        <v>0</v>
      </c>
      <c r="H41" s="17">
        <v>0</v>
      </c>
      <c r="I41" s="17">
        <v>0</v>
      </c>
      <c r="J41" s="8"/>
    </row>
    <row r="42" spans="1:10" s="3" customFormat="1" ht="24.75" customHeight="1" x14ac:dyDescent="0.3">
      <c r="A42" s="63"/>
      <c r="B42" s="66"/>
      <c r="C42" s="53"/>
      <c r="D42" s="10">
        <v>2022</v>
      </c>
      <c r="E42" s="11">
        <f t="shared" si="2"/>
        <v>0</v>
      </c>
      <c r="F42" s="11">
        <v>0</v>
      </c>
      <c r="G42" s="17">
        <v>0</v>
      </c>
      <c r="H42" s="11">
        <v>0</v>
      </c>
      <c r="I42" s="11">
        <v>0</v>
      </c>
      <c r="J42" s="8"/>
    </row>
    <row r="43" spans="1:10" s="3" customFormat="1" ht="26.25" customHeight="1" x14ac:dyDescent="0.3">
      <c r="A43" s="63"/>
      <c r="B43" s="66"/>
      <c r="C43" s="40"/>
      <c r="D43" s="9">
        <v>2023</v>
      </c>
      <c r="E43" s="11">
        <f t="shared" si="2"/>
        <v>0</v>
      </c>
      <c r="F43" s="11">
        <v>0</v>
      </c>
      <c r="G43" s="17">
        <v>0</v>
      </c>
      <c r="H43" s="11">
        <v>0</v>
      </c>
      <c r="I43" s="11">
        <v>0</v>
      </c>
      <c r="J43" s="8"/>
    </row>
    <row r="44" spans="1:10" s="3" customFormat="1" ht="26.25" customHeight="1" x14ac:dyDescent="0.3">
      <c r="A44" s="63"/>
      <c r="B44" s="67"/>
      <c r="C44" s="41"/>
      <c r="D44" s="9">
        <v>2024</v>
      </c>
      <c r="E44" s="11">
        <f>F44+G44+I44</f>
        <v>0</v>
      </c>
      <c r="F44" s="11">
        <v>0</v>
      </c>
      <c r="G44" s="17">
        <v>0</v>
      </c>
      <c r="H44" s="11">
        <v>0</v>
      </c>
      <c r="I44" s="11">
        <v>0</v>
      </c>
      <c r="J44" s="8"/>
    </row>
    <row r="45" spans="1:10" s="3" customFormat="1" ht="26.25" customHeight="1" x14ac:dyDescent="0.3">
      <c r="A45" s="63"/>
      <c r="B45" s="65" t="s">
        <v>30</v>
      </c>
      <c r="C45" s="68" t="s">
        <v>29</v>
      </c>
      <c r="D45" s="10" t="s">
        <v>9</v>
      </c>
      <c r="E45" s="11">
        <f>F45+G45+I45</f>
        <v>4640588.4000000004</v>
      </c>
      <c r="F45" s="11">
        <f>F46+F47+F48+F49+F50+F51+F52</f>
        <v>4437204.9400000004</v>
      </c>
      <c r="G45" s="17">
        <f t="shared" ref="G45:I45" si="4">G46+G47+G48+G49+G50+G51+G52</f>
        <v>184895.06</v>
      </c>
      <c r="H45" s="11">
        <v>0</v>
      </c>
      <c r="I45" s="11">
        <f t="shared" si="4"/>
        <v>18488.400000000001</v>
      </c>
      <c r="J45" s="8"/>
    </row>
    <row r="46" spans="1:10" s="3" customFormat="1" ht="26.25" customHeight="1" x14ac:dyDescent="0.3">
      <c r="A46" s="63"/>
      <c r="B46" s="66"/>
      <c r="C46" s="73"/>
      <c r="D46" s="10">
        <v>2018</v>
      </c>
      <c r="E46" s="11">
        <f>F46+G46+I46</f>
        <v>0</v>
      </c>
      <c r="F46" s="11">
        <v>0</v>
      </c>
      <c r="G46" s="17">
        <v>0</v>
      </c>
      <c r="H46" s="11">
        <v>0</v>
      </c>
      <c r="I46" s="11">
        <v>0</v>
      </c>
      <c r="J46" s="8"/>
    </row>
    <row r="47" spans="1:10" s="3" customFormat="1" ht="26.25" customHeight="1" x14ac:dyDescent="0.3">
      <c r="A47" s="63"/>
      <c r="B47" s="66"/>
      <c r="C47" s="73"/>
      <c r="D47" s="10">
        <v>2019</v>
      </c>
      <c r="E47" s="11">
        <f t="shared" ref="E47:E52" si="5">F47+G47+I47</f>
        <v>0</v>
      </c>
      <c r="F47" s="11">
        <v>0</v>
      </c>
      <c r="G47" s="17">
        <v>0</v>
      </c>
      <c r="H47" s="11">
        <v>0</v>
      </c>
      <c r="I47" s="11">
        <v>0</v>
      </c>
      <c r="J47" s="8"/>
    </row>
    <row r="48" spans="1:10" s="3" customFormat="1" ht="26.25" customHeight="1" x14ac:dyDescent="0.3">
      <c r="A48" s="63"/>
      <c r="B48" s="66"/>
      <c r="C48" s="73"/>
      <c r="D48" s="10">
        <v>2020</v>
      </c>
      <c r="E48" s="11">
        <f t="shared" si="5"/>
        <v>0</v>
      </c>
      <c r="F48" s="11">
        <v>0</v>
      </c>
      <c r="G48" s="17">
        <v>0</v>
      </c>
      <c r="H48" s="11">
        <v>0</v>
      </c>
      <c r="I48" s="11">
        <v>0</v>
      </c>
      <c r="J48" s="8"/>
    </row>
    <row r="49" spans="1:10" s="3" customFormat="1" ht="26.25" customHeight="1" x14ac:dyDescent="0.3">
      <c r="A49" s="63"/>
      <c r="B49" s="66"/>
      <c r="C49" s="73"/>
      <c r="D49" s="10">
        <v>2021</v>
      </c>
      <c r="E49" s="11">
        <f t="shared" si="5"/>
        <v>4640588.4000000004</v>
      </c>
      <c r="F49" s="11">
        <v>4437204.9400000004</v>
      </c>
      <c r="G49" s="17">
        <v>184895.06</v>
      </c>
      <c r="H49" s="11">
        <v>0</v>
      </c>
      <c r="I49" s="11">
        <v>18488.400000000001</v>
      </c>
      <c r="J49" s="8"/>
    </row>
    <row r="50" spans="1:10" s="3" customFormat="1" ht="26.25" customHeight="1" x14ac:dyDescent="0.3">
      <c r="A50" s="63"/>
      <c r="B50" s="66"/>
      <c r="C50" s="73"/>
      <c r="D50" s="10">
        <v>2022</v>
      </c>
      <c r="E50" s="11">
        <f t="shared" si="5"/>
        <v>0</v>
      </c>
      <c r="F50" s="11">
        <v>0</v>
      </c>
      <c r="G50" s="17">
        <v>0</v>
      </c>
      <c r="H50" s="11">
        <v>0</v>
      </c>
      <c r="I50" s="11">
        <v>0</v>
      </c>
      <c r="J50" s="8"/>
    </row>
    <row r="51" spans="1:10" s="3" customFormat="1" ht="26.25" customHeight="1" x14ac:dyDescent="0.3">
      <c r="A51" s="63"/>
      <c r="B51" s="66"/>
      <c r="C51" s="73"/>
      <c r="D51" s="9">
        <v>2023</v>
      </c>
      <c r="E51" s="11">
        <f t="shared" si="5"/>
        <v>0</v>
      </c>
      <c r="F51" s="11">
        <v>0</v>
      </c>
      <c r="G51" s="17">
        <v>0</v>
      </c>
      <c r="H51" s="11">
        <v>0</v>
      </c>
      <c r="I51" s="11">
        <v>0</v>
      </c>
      <c r="J51" s="8"/>
    </row>
    <row r="52" spans="1:10" s="3" customFormat="1" ht="24.75" customHeight="1" x14ac:dyDescent="0.3">
      <c r="A52" s="63"/>
      <c r="B52" s="67"/>
      <c r="C52" s="74"/>
      <c r="D52" s="9">
        <v>2024</v>
      </c>
      <c r="E52" s="11">
        <f t="shared" si="5"/>
        <v>0</v>
      </c>
      <c r="F52" s="11">
        <v>0</v>
      </c>
      <c r="G52" s="17">
        <v>0</v>
      </c>
      <c r="H52" s="11">
        <v>0</v>
      </c>
      <c r="I52" s="11">
        <v>0</v>
      </c>
      <c r="J52" s="8"/>
    </row>
    <row r="53" spans="1:10" s="3" customFormat="1" ht="29.25" customHeight="1" x14ac:dyDescent="0.3">
      <c r="A53" s="63"/>
      <c r="B53" s="65" t="s">
        <v>28</v>
      </c>
      <c r="C53" s="65" t="s">
        <v>31</v>
      </c>
      <c r="D53" s="9" t="s">
        <v>9</v>
      </c>
      <c r="E53" s="11">
        <f t="shared" si="2"/>
        <v>201000</v>
      </c>
      <c r="F53" s="11">
        <f>F54+F55+F56+F57+F58+F59+F60</f>
        <v>0</v>
      </c>
      <c r="G53" s="17">
        <f t="shared" ref="G53:I53" si="6">G54+G55+G56+G57+G58+G59+G60</f>
        <v>201000</v>
      </c>
      <c r="H53" s="11">
        <v>0</v>
      </c>
      <c r="I53" s="11">
        <f t="shared" si="6"/>
        <v>0</v>
      </c>
      <c r="J53" s="8"/>
    </row>
    <row r="54" spans="1:10" s="3" customFormat="1" ht="30.75" customHeight="1" x14ac:dyDescent="0.3">
      <c r="A54" s="63"/>
      <c r="B54" s="71"/>
      <c r="C54" s="66"/>
      <c r="D54" s="9">
        <v>2018</v>
      </c>
      <c r="E54" s="11">
        <f t="shared" si="2"/>
        <v>0</v>
      </c>
      <c r="F54" s="11">
        <v>0</v>
      </c>
      <c r="G54" s="17">
        <v>0</v>
      </c>
      <c r="H54" s="11">
        <v>0</v>
      </c>
      <c r="I54" s="11">
        <v>0</v>
      </c>
      <c r="J54" s="8"/>
    </row>
    <row r="55" spans="1:10" s="3" customFormat="1" ht="26.25" customHeight="1" x14ac:dyDescent="0.3">
      <c r="A55" s="63"/>
      <c r="B55" s="71"/>
      <c r="C55" s="66"/>
      <c r="D55" s="9">
        <v>2019</v>
      </c>
      <c r="E55" s="11">
        <f t="shared" si="2"/>
        <v>0</v>
      </c>
      <c r="F55" s="11">
        <v>0</v>
      </c>
      <c r="G55" s="17">
        <v>0</v>
      </c>
      <c r="H55" s="11">
        <v>0</v>
      </c>
      <c r="I55" s="11">
        <v>0</v>
      </c>
      <c r="J55" s="8"/>
    </row>
    <row r="56" spans="1:10" s="3" customFormat="1" ht="26.25" customHeight="1" x14ac:dyDescent="0.3">
      <c r="A56" s="63"/>
      <c r="B56" s="71"/>
      <c r="C56" s="66"/>
      <c r="D56" s="9">
        <v>2020</v>
      </c>
      <c r="E56" s="11">
        <f t="shared" si="2"/>
        <v>0</v>
      </c>
      <c r="F56" s="11">
        <v>0</v>
      </c>
      <c r="G56" s="17">
        <v>0</v>
      </c>
      <c r="H56" s="11">
        <v>0</v>
      </c>
      <c r="I56" s="11">
        <v>0</v>
      </c>
      <c r="J56" s="8"/>
    </row>
    <row r="57" spans="1:10" s="3" customFormat="1" ht="26.25" customHeight="1" x14ac:dyDescent="0.3">
      <c r="A57" s="63"/>
      <c r="B57" s="71"/>
      <c r="C57" s="66"/>
      <c r="D57" s="9">
        <v>2021</v>
      </c>
      <c r="E57" s="11">
        <f t="shared" si="2"/>
        <v>0</v>
      </c>
      <c r="F57" s="11">
        <v>0</v>
      </c>
      <c r="G57" s="17">
        <v>0</v>
      </c>
      <c r="H57" s="11">
        <v>0</v>
      </c>
      <c r="I57" s="11">
        <v>0</v>
      </c>
      <c r="J57" s="8"/>
    </row>
    <row r="58" spans="1:10" s="3" customFormat="1" ht="26.25" customHeight="1" x14ac:dyDescent="0.3">
      <c r="A58" s="63"/>
      <c r="B58" s="71"/>
      <c r="C58" s="66"/>
      <c r="D58" s="9">
        <v>2022</v>
      </c>
      <c r="E58" s="11">
        <f t="shared" si="2"/>
        <v>0</v>
      </c>
      <c r="F58" s="11">
        <v>0</v>
      </c>
      <c r="G58" s="17">
        <v>0</v>
      </c>
      <c r="H58" s="11">
        <v>0</v>
      </c>
      <c r="I58" s="11">
        <v>0</v>
      </c>
      <c r="J58" s="8"/>
    </row>
    <row r="59" spans="1:10" s="3" customFormat="1" ht="26.25" customHeight="1" x14ac:dyDescent="0.3">
      <c r="A59" s="63"/>
      <c r="B59" s="71"/>
      <c r="C59" s="66"/>
      <c r="D59" s="9">
        <v>2023</v>
      </c>
      <c r="E59" s="11">
        <f t="shared" si="2"/>
        <v>0</v>
      </c>
      <c r="F59" s="11">
        <v>0</v>
      </c>
      <c r="G59" s="17">
        <v>0</v>
      </c>
      <c r="H59" s="11">
        <v>0</v>
      </c>
      <c r="I59" s="11">
        <v>0</v>
      </c>
      <c r="J59" s="8"/>
    </row>
    <row r="60" spans="1:10" s="3" customFormat="1" ht="26.25" customHeight="1" x14ac:dyDescent="0.3">
      <c r="A60" s="64"/>
      <c r="B60" s="72"/>
      <c r="C60" s="67"/>
      <c r="D60" s="9">
        <v>2024</v>
      </c>
      <c r="E60" s="11">
        <f t="shared" si="2"/>
        <v>201000</v>
      </c>
      <c r="F60" s="11">
        <v>0</v>
      </c>
      <c r="G60" s="17">
        <v>201000</v>
      </c>
      <c r="H60" s="11">
        <v>0</v>
      </c>
      <c r="I60" s="11">
        <v>0</v>
      </c>
      <c r="J60" s="8"/>
    </row>
    <row r="61" spans="1:10" s="3" customFormat="1" ht="25.5" customHeight="1" x14ac:dyDescent="0.3">
      <c r="A61" s="42" t="s">
        <v>35</v>
      </c>
      <c r="B61" s="43"/>
      <c r="C61" s="44"/>
      <c r="D61" s="10" t="s">
        <v>9</v>
      </c>
      <c r="E61" s="11">
        <f>F61+G61+I61</f>
        <v>105563996.83999999</v>
      </c>
      <c r="F61" s="11">
        <f>F62+F63+F64+F65+F66+F67+F68</f>
        <v>4437204.9400000004</v>
      </c>
      <c r="G61" s="17">
        <f>G62+G63+G64+G65+G66+G67+G68</f>
        <v>89934047.289999992</v>
      </c>
      <c r="H61" s="11">
        <v>0</v>
      </c>
      <c r="I61" s="11">
        <f>I62+I63+I64+I65+I66+I67+I68</f>
        <v>11192744.609999999</v>
      </c>
      <c r="J61" s="8"/>
    </row>
    <row r="62" spans="1:10" s="3" customFormat="1" ht="25.5" customHeight="1" x14ac:dyDescent="0.3">
      <c r="A62" s="45"/>
      <c r="B62" s="46"/>
      <c r="C62" s="47"/>
      <c r="D62" s="10">
        <v>2018</v>
      </c>
      <c r="E62" s="11">
        <f t="shared" si="2"/>
        <v>0</v>
      </c>
      <c r="F62" s="11">
        <f>F54+F38+F30+F22</f>
        <v>0</v>
      </c>
      <c r="G62" s="17">
        <f>G54+G38+G30+G22</f>
        <v>0</v>
      </c>
      <c r="H62" s="11">
        <v>0</v>
      </c>
      <c r="I62" s="11">
        <f>I54+I38+I30+I22</f>
        <v>0</v>
      </c>
      <c r="J62" s="8"/>
    </row>
    <row r="63" spans="1:10" s="3" customFormat="1" ht="24.75" customHeight="1" x14ac:dyDescent="0.3">
      <c r="A63" s="45"/>
      <c r="B63" s="48"/>
      <c r="C63" s="47"/>
      <c r="D63" s="10">
        <v>2019</v>
      </c>
      <c r="E63" s="11">
        <f t="shared" si="2"/>
        <v>13299255.440000001</v>
      </c>
      <c r="F63" s="11">
        <f t="shared" ref="F63" si="7">F31+F23</f>
        <v>0</v>
      </c>
      <c r="G63" s="17">
        <f>G55+G39+G31+G23</f>
        <v>11570352.23</v>
      </c>
      <c r="H63" s="11">
        <f t="shared" ref="H63:I63" si="8">H55+H39+H31+H23</f>
        <v>0</v>
      </c>
      <c r="I63" s="11">
        <f t="shared" si="8"/>
        <v>1728903.21</v>
      </c>
      <c r="J63" s="8"/>
    </row>
    <row r="64" spans="1:10" s="3" customFormat="1" ht="25.5" customHeight="1" x14ac:dyDescent="0.3">
      <c r="A64" s="45"/>
      <c r="B64" s="48"/>
      <c r="C64" s="47"/>
      <c r="D64" s="10">
        <v>2020</v>
      </c>
      <c r="E64" s="11">
        <f t="shared" si="2"/>
        <v>0</v>
      </c>
      <c r="F64" s="11">
        <f>F32+F24+F40</f>
        <v>0</v>
      </c>
      <c r="G64" s="17">
        <f>G56+G40+G32+G24</f>
        <v>0</v>
      </c>
      <c r="H64" s="11">
        <v>0</v>
      </c>
      <c r="I64" s="11">
        <f>I56+I40+I32+I24</f>
        <v>0</v>
      </c>
      <c r="J64" s="8"/>
    </row>
    <row r="65" spans="1:10" s="3" customFormat="1" ht="25.5" customHeight="1" x14ac:dyDescent="0.3">
      <c r="A65" s="45"/>
      <c r="B65" s="48"/>
      <c r="C65" s="47"/>
      <c r="D65" s="10">
        <v>2021</v>
      </c>
      <c r="E65" s="11">
        <f t="shared" si="2"/>
        <v>41175988.399999999</v>
      </c>
      <c r="F65" s="11">
        <f>F57+F49+F41+F33+F25</f>
        <v>4437204.9400000004</v>
      </c>
      <c r="G65" s="17">
        <f t="shared" ref="G65:I65" si="9">G57+G49+G41+G33+G25</f>
        <v>32872595.059999999</v>
      </c>
      <c r="H65" s="11">
        <f t="shared" si="9"/>
        <v>0</v>
      </c>
      <c r="I65" s="11">
        <f t="shared" si="9"/>
        <v>3866188.4</v>
      </c>
      <c r="J65" s="8"/>
    </row>
    <row r="66" spans="1:10" s="3" customFormat="1" ht="24.75" customHeight="1" x14ac:dyDescent="0.3">
      <c r="A66" s="45"/>
      <c r="B66" s="48"/>
      <c r="C66" s="47"/>
      <c r="D66" s="10">
        <v>2022</v>
      </c>
      <c r="E66" s="11">
        <f>F66+G66+I66</f>
        <v>0</v>
      </c>
      <c r="F66" s="11">
        <f>F58+F50+F42+F34+F26</f>
        <v>0</v>
      </c>
      <c r="G66" s="17">
        <f t="shared" ref="G66:I66" si="10">G58+G50+G42+G34+G26</f>
        <v>0</v>
      </c>
      <c r="H66" s="11">
        <f t="shared" si="10"/>
        <v>0</v>
      </c>
      <c r="I66" s="11">
        <f t="shared" si="10"/>
        <v>0</v>
      </c>
      <c r="J66" s="8"/>
    </row>
    <row r="67" spans="1:10" s="3" customFormat="1" ht="24.75" customHeight="1" x14ac:dyDescent="0.3">
      <c r="A67" s="45"/>
      <c r="B67" s="48"/>
      <c r="C67" s="47"/>
      <c r="D67" s="9">
        <v>2023</v>
      </c>
      <c r="E67" s="11">
        <f t="shared" si="2"/>
        <v>19853708</v>
      </c>
      <c r="F67" s="11">
        <f>F59+F51+F43+F35+F27</f>
        <v>0</v>
      </c>
      <c r="G67" s="17">
        <f t="shared" ref="G67:I67" si="11">G59+G51+G43+G35+G27</f>
        <v>17669800</v>
      </c>
      <c r="H67" s="11">
        <f t="shared" si="11"/>
        <v>0</v>
      </c>
      <c r="I67" s="11">
        <f t="shared" si="11"/>
        <v>2183908</v>
      </c>
      <c r="J67" s="8"/>
    </row>
    <row r="68" spans="1:10" s="3" customFormat="1" ht="24" customHeight="1" x14ac:dyDescent="0.3">
      <c r="A68" s="49"/>
      <c r="B68" s="50"/>
      <c r="C68" s="51"/>
      <c r="D68" s="9">
        <v>2024</v>
      </c>
      <c r="E68" s="11">
        <f t="shared" si="2"/>
        <v>31235045</v>
      </c>
      <c r="F68" s="11">
        <f>F60+F52+F44+F36+F28</f>
        <v>0</v>
      </c>
      <c r="G68" s="17">
        <f>G60+G52+G44+G36+G28</f>
        <v>27821300</v>
      </c>
      <c r="H68" s="11">
        <f t="shared" ref="H68:I68" si="12">H60+H52+H44+H36+H28</f>
        <v>0</v>
      </c>
      <c r="I68" s="11">
        <f t="shared" si="12"/>
        <v>3413745</v>
      </c>
      <c r="J68" s="15"/>
    </row>
    <row r="69" spans="1:10" s="3" customFormat="1" ht="24" customHeight="1" x14ac:dyDescent="0.3">
      <c r="A69" s="42" t="s">
        <v>33</v>
      </c>
      <c r="B69" s="43"/>
      <c r="C69" s="44"/>
      <c r="D69" s="10" t="s">
        <v>9</v>
      </c>
      <c r="E69" s="11">
        <f>F69+G69+I69</f>
        <v>105362996.83999999</v>
      </c>
      <c r="F69" s="11">
        <f>F70+F71+F72+F73+F74+F75+F76</f>
        <v>4437204.9400000004</v>
      </c>
      <c r="G69" s="17">
        <f>G70+G71+G72+G73+G74+G75+G76</f>
        <v>89733047.289999992</v>
      </c>
      <c r="H69" s="11">
        <v>0</v>
      </c>
      <c r="I69" s="11">
        <f>I70+I71+I72+I73+I74+I75+I76</f>
        <v>11192744.609999999</v>
      </c>
      <c r="J69" s="15"/>
    </row>
    <row r="70" spans="1:10" s="3" customFormat="1" ht="24" customHeight="1" x14ac:dyDescent="0.3">
      <c r="A70" s="45"/>
      <c r="B70" s="46"/>
      <c r="C70" s="47"/>
      <c r="D70" s="10">
        <v>2018</v>
      </c>
      <c r="E70" s="11">
        <f>F70+G70+I70</f>
        <v>0</v>
      </c>
      <c r="F70" s="11">
        <f>F22+F30+F38+F46</f>
        <v>0</v>
      </c>
      <c r="G70" s="17">
        <f t="shared" ref="G70:I70" si="13">G22+G30+G38+G46</f>
        <v>0</v>
      </c>
      <c r="H70" s="11">
        <f t="shared" si="13"/>
        <v>0</v>
      </c>
      <c r="I70" s="11">
        <f t="shared" si="13"/>
        <v>0</v>
      </c>
      <c r="J70" s="15"/>
    </row>
    <row r="71" spans="1:10" s="3" customFormat="1" ht="24" customHeight="1" x14ac:dyDescent="0.3">
      <c r="A71" s="45"/>
      <c r="B71" s="48"/>
      <c r="C71" s="47"/>
      <c r="D71" s="10">
        <v>2019</v>
      </c>
      <c r="E71" s="11">
        <f t="shared" ref="E71:E73" si="14">F71+G71+I71</f>
        <v>13299255.440000001</v>
      </c>
      <c r="F71" s="11">
        <f>F23+F31+F39+F47</f>
        <v>0</v>
      </c>
      <c r="G71" s="17">
        <f t="shared" ref="G71:I71" si="15">G23+G31+G39+G47</f>
        <v>11570352.23</v>
      </c>
      <c r="H71" s="11">
        <f t="shared" si="15"/>
        <v>0</v>
      </c>
      <c r="I71" s="11">
        <f t="shared" si="15"/>
        <v>1728903.21</v>
      </c>
      <c r="J71" s="15"/>
    </row>
    <row r="72" spans="1:10" s="3" customFormat="1" ht="24" customHeight="1" x14ac:dyDescent="0.3">
      <c r="A72" s="45"/>
      <c r="B72" s="48"/>
      <c r="C72" s="47"/>
      <c r="D72" s="10">
        <v>2020</v>
      </c>
      <c r="E72" s="11">
        <f t="shared" si="14"/>
        <v>0</v>
      </c>
      <c r="F72" s="11">
        <f>F24+F32+F40+F48</f>
        <v>0</v>
      </c>
      <c r="G72" s="17">
        <f t="shared" ref="G72:I72" si="16">G24+G32+G40+G48</f>
        <v>0</v>
      </c>
      <c r="H72" s="11">
        <f t="shared" si="16"/>
        <v>0</v>
      </c>
      <c r="I72" s="11">
        <f t="shared" si="16"/>
        <v>0</v>
      </c>
      <c r="J72" s="15"/>
    </row>
    <row r="73" spans="1:10" s="3" customFormat="1" ht="24" customHeight="1" x14ac:dyDescent="0.3">
      <c r="A73" s="45"/>
      <c r="B73" s="48"/>
      <c r="C73" s="47"/>
      <c r="D73" s="10">
        <v>2021</v>
      </c>
      <c r="E73" s="11">
        <f t="shared" si="14"/>
        <v>41175988.399999999</v>
      </c>
      <c r="F73" s="11">
        <f>F25+F33+F41+F49</f>
        <v>4437204.9400000004</v>
      </c>
      <c r="G73" s="17">
        <f>G25+G33+G41+G49</f>
        <v>32872595.059999999</v>
      </c>
      <c r="H73" s="11">
        <f t="shared" ref="H73:I73" si="17">H25+H33+H41+H49</f>
        <v>0</v>
      </c>
      <c r="I73" s="11">
        <f t="shared" si="17"/>
        <v>3866188.4</v>
      </c>
      <c r="J73" s="15"/>
    </row>
    <row r="74" spans="1:10" s="3" customFormat="1" ht="24" customHeight="1" x14ac:dyDescent="0.3">
      <c r="A74" s="45"/>
      <c r="B74" s="48"/>
      <c r="C74" s="47"/>
      <c r="D74" s="10">
        <v>2022</v>
      </c>
      <c r="E74" s="11">
        <f>F74+G74+I74</f>
        <v>0</v>
      </c>
      <c r="F74" s="11">
        <f>F27+F35+F43+F51</f>
        <v>0</v>
      </c>
      <c r="G74" s="17">
        <f>G66+G50+G42+G34</f>
        <v>0</v>
      </c>
      <c r="H74" s="11">
        <v>0</v>
      </c>
      <c r="I74" s="11">
        <f>I66+I50+I42+I34</f>
        <v>0</v>
      </c>
      <c r="J74" s="15"/>
    </row>
    <row r="75" spans="1:10" s="3" customFormat="1" ht="24" customHeight="1" x14ac:dyDescent="0.3">
      <c r="A75" s="45"/>
      <c r="B75" s="48"/>
      <c r="C75" s="47"/>
      <c r="D75" s="9">
        <v>2023</v>
      </c>
      <c r="E75" s="11">
        <f t="shared" ref="E75:E76" si="18">F75+G75+I75</f>
        <v>19853708</v>
      </c>
      <c r="F75" s="11">
        <f>F51+F43+F35+F27</f>
        <v>0</v>
      </c>
      <c r="G75" s="17">
        <f t="shared" ref="G75:I75" si="19">G51+G43+G35+G27</f>
        <v>17669800</v>
      </c>
      <c r="H75" s="11">
        <f t="shared" si="19"/>
        <v>0</v>
      </c>
      <c r="I75" s="11">
        <f t="shared" si="19"/>
        <v>2183908</v>
      </c>
      <c r="J75" s="15"/>
    </row>
    <row r="76" spans="1:10" s="3" customFormat="1" ht="24" customHeight="1" x14ac:dyDescent="0.3">
      <c r="A76" s="49"/>
      <c r="B76" s="50"/>
      <c r="C76" s="51"/>
      <c r="D76" s="9">
        <v>2024</v>
      </c>
      <c r="E76" s="11">
        <f t="shared" si="18"/>
        <v>31034045</v>
      </c>
      <c r="F76" s="11">
        <f>F28+F36+F44+F52</f>
        <v>0</v>
      </c>
      <c r="G76" s="17">
        <f>G28+G36+G44+G52</f>
        <v>27620300</v>
      </c>
      <c r="H76" s="11">
        <f t="shared" ref="H76:I76" si="20">H28+H36+H44+H52</f>
        <v>0</v>
      </c>
      <c r="I76" s="11">
        <f t="shared" si="20"/>
        <v>3413745</v>
      </c>
      <c r="J76" s="15"/>
    </row>
    <row r="77" spans="1:10" s="3" customFormat="1" ht="24" customHeight="1" x14ac:dyDescent="0.3">
      <c r="A77" s="42" t="s">
        <v>34</v>
      </c>
      <c r="B77" s="43"/>
      <c r="C77" s="44"/>
      <c r="D77" s="10" t="s">
        <v>9</v>
      </c>
      <c r="E77" s="11">
        <f>F77+G77+H77+I77</f>
        <v>201000</v>
      </c>
      <c r="F77" s="11">
        <f>F78+F79+F80+F81+F82+F83+F84</f>
        <v>0</v>
      </c>
      <c r="G77" s="17">
        <f>G78+G79+G80+G81+G82+G83+G84</f>
        <v>201000</v>
      </c>
      <c r="H77" s="11">
        <v>0</v>
      </c>
      <c r="I77" s="11">
        <f>I78+I79+I80+I81+I82+I83+I84</f>
        <v>0</v>
      </c>
      <c r="J77" s="15"/>
    </row>
    <row r="78" spans="1:10" s="3" customFormat="1" ht="24" customHeight="1" x14ac:dyDescent="0.3">
      <c r="A78" s="45"/>
      <c r="B78" s="46"/>
      <c r="C78" s="47"/>
      <c r="D78" s="10">
        <v>2018</v>
      </c>
      <c r="E78" s="11">
        <f>F78+G78+I78</f>
        <v>0</v>
      </c>
      <c r="F78" s="11">
        <f>F30+F38+F46+F54</f>
        <v>0</v>
      </c>
      <c r="G78" s="17">
        <f t="shared" ref="G78:I78" si="21">G30+G38+G46+G54</f>
        <v>0</v>
      </c>
      <c r="H78" s="11">
        <f t="shared" si="21"/>
        <v>0</v>
      </c>
      <c r="I78" s="11">
        <f t="shared" si="21"/>
        <v>0</v>
      </c>
      <c r="J78" s="15"/>
    </row>
    <row r="79" spans="1:10" s="3" customFormat="1" ht="24" customHeight="1" x14ac:dyDescent="0.3">
      <c r="A79" s="45"/>
      <c r="B79" s="48"/>
      <c r="C79" s="47"/>
      <c r="D79" s="10">
        <v>2019</v>
      </c>
      <c r="E79" s="11">
        <f t="shared" ref="E79:E81" si="22">F79+G79+I79</f>
        <v>0</v>
      </c>
      <c r="F79" s="11">
        <f>F31+F39+F47+F55</f>
        <v>0</v>
      </c>
      <c r="G79" s="17">
        <v>0</v>
      </c>
      <c r="H79" s="11">
        <v>0</v>
      </c>
      <c r="I79" s="11">
        <v>0</v>
      </c>
      <c r="J79" s="15"/>
    </row>
    <row r="80" spans="1:10" s="3" customFormat="1" ht="24" customHeight="1" x14ac:dyDescent="0.3">
      <c r="A80" s="45"/>
      <c r="B80" s="48"/>
      <c r="C80" s="47"/>
      <c r="D80" s="10">
        <v>2020</v>
      </c>
      <c r="E80" s="11">
        <f t="shared" si="22"/>
        <v>0</v>
      </c>
      <c r="F80" s="11">
        <f>F32+F40+F48+F56</f>
        <v>0</v>
      </c>
      <c r="G80" s="17">
        <f t="shared" ref="G80:I80" si="23">G32+G40+G48+G56</f>
        <v>0</v>
      </c>
      <c r="H80" s="11">
        <f t="shared" si="23"/>
        <v>0</v>
      </c>
      <c r="I80" s="11">
        <f t="shared" si="23"/>
        <v>0</v>
      </c>
      <c r="J80" s="15"/>
    </row>
    <row r="81" spans="1:10" s="3" customFormat="1" ht="24" customHeight="1" x14ac:dyDescent="0.3">
      <c r="A81" s="45"/>
      <c r="B81" s="48"/>
      <c r="C81" s="47"/>
      <c r="D81" s="10">
        <v>2021</v>
      </c>
      <c r="E81" s="11">
        <f t="shared" si="22"/>
        <v>0</v>
      </c>
      <c r="F81" s="11">
        <v>0</v>
      </c>
      <c r="G81" s="17">
        <v>0</v>
      </c>
      <c r="H81" s="11">
        <v>0</v>
      </c>
      <c r="I81" s="11">
        <v>0</v>
      </c>
      <c r="J81" s="15"/>
    </row>
    <row r="82" spans="1:10" s="3" customFormat="1" ht="24" customHeight="1" x14ac:dyDescent="0.3">
      <c r="A82" s="45"/>
      <c r="B82" s="48"/>
      <c r="C82" s="47"/>
      <c r="D82" s="10">
        <v>2022</v>
      </c>
      <c r="E82" s="11">
        <f>F82+G82+I82</f>
        <v>0</v>
      </c>
      <c r="F82" s="11">
        <f>F35+F43+F51+F59</f>
        <v>0</v>
      </c>
      <c r="G82" s="17">
        <f>G74+G58+G50+G42</f>
        <v>0</v>
      </c>
      <c r="H82" s="11">
        <v>0</v>
      </c>
      <c r="I82" s="11">
        <f>I74+I58+I50+I42</f>
        <v>0</v>
      </c>
      <c r="J82" s="15"/>
    </row>
    <row r="83" spans="1:10" s="3" customFormat="1" ht="24" customHeight="1" x14ac:dyDescent="0.3">
      <c r="A83" s="45"/>
      <c r="B83" s="48"/>
      <c r="C83" s="47"/>
      <c r="D83" s="9">
        <v>2023</v>
      </c>
      <c r="E83" s="11">
        <f t="shared" ref="E83:E84" si="24">F83+G83+I83</f>
        <v>0</v>
      </c>
      <c r="F83" s="11">
        <v>0</v>
      </c>
      <c r="G83" s="17">
        <v>0</v>
      </c>
      <c r="H83" s="11">
        <v>0</v>
      </c>
      <c r="I83" s="11">
        <v>0</v>
      </c>
      <c r="J83" s="15"/>
    </row>
    <row r="84" spans="1:10" s="3" customFormat="1" ht="24" customHeight="1" x14ac:dyDescent="0.3">
      <c r="A84" s="49"/>
      <c r="B84" s="50"/>
      <c r="C84" s="51"/>
      <c r="D84" s="9">
        <v>2024</v>
      </c>
      <c r="E84" s="11">
        <f t="shared" si="24"/>
        <v>201000</v>
      </c>
      <c r="F84" s="11">
        <f>F60</f>
        <v>0</v>
      </c>
      <c r="G84" s="17">
        <f t="shared" ref="G84:I84" si="25">G60</f>
        <v>201000</v>
      </c>
      <c r="H84" s="11">
        <f t="shared" si="25"/>
        <v>0</v>
      </c>
      <c r="I84" s="11">
        <f t="shared" si="25"/>
        <v>0</v>
      </c>
      <c r="J84" s="15"/>
    </row>
    <row r="85" spans="1:10" s="3" customFormat="1" ht="24" customHeight="1" x14ac:dyDescent="0.3">
      <c r="A85" s="42" t="s">
        <v>36</v>
      </c>
      <c r="B85" s="43"/>
      <c r="C85" s="44"/>
      <c r="D85" s="10" t="s">
        <v>9</v>
      </c>
      <c r="E85" s="11">
        <f>F85+G85+I85</f>
        <v>105563996.83999999</v>
      </c>
      <c r="F85" s="11">
        <f>F86+F87+F88+F89+F90+F91+F92</f>
        <v>4437204.9400000004</v>
      </c>
      <c r="G85" s="17">
        <f>G86+G87+G88+G89+G90+G91+G92</f>
        <v>89934047.289999992</v>
      </c>
      <c r="H85" s="11">
        <v>0</v>
      </c>
      <c r="I85" s="11">
        <f>I86+I87+I88+I89+I90+I91+I92</f>
        <v>11192744.609999999</v>
      </c>
      <c r="J85" s="15"/>
    </row>
    <row r="86" spans="1:10" s="3" customFormat="1" ht="24" customHeight="1" x14ac:dyDescent="0.3">
      <c r="A86" s="45"/>
      <c r="B86" s="46"/>
      <c r="C86" s="47"/>
      <c r="D86" s="10">
        <v>2018</v>
      </c>
      <c r="E86" s="11">
        <f>F86+G86+I86</f>
        <v>0</v>
      </c>
      <c r="F86" s="11">
        <f t="shared" ref="F86:F92" si="26">F70+F78</f>
        <v>0</v>
      </c>
      <c r="G86" s="17">
        <f t="shared" ref="G86:I86" si="27">G70+G78</f>
        <v>0</v>
      </c>
      <c r="H86" s="11">
        <f t="shared" si="27"/>
        <v>0</v>
      </c>
      <c r="I86" s="11">
        <f t="shared" si="27"/>
        <v>0</v>
      </c>
      <c r="J86" s="15"/>
    </row>
    <row r="87" spans="1:10" s="3" customFormat="1" ht="24" customHeight="1" x14ac:dyDescent="0.3">
      <c r="A87" s="45"/>
      <c r="B87" s="48"/>
      <c r="C87" s="47"/>
      <c r="D87" s="10">
        <v>2019</v>
      </c>
      <c r="E87" s="11">
        <f t="shared" ref="E87:E89" si="28">F87+G87+I87</f>
        <v>13299255.440000001</v>
      </c>
      <c r="F87" s="11">
        <f t="shared" si="26"/>
        <v>0</v>
      </c>
      <c r="G87" s="17">
        <f t="shared" ref="G87:I87" si="29">G71+G79</f>
        <v>11570352.23</v>
      </c>
      <c r="H87" s="11">
        <f t="shared" si="29"/>
        <v>0</v>
      </c>
      <c r="I87" s="11">
        <f t="shared" si="29"/>
        <v>1728903.21</v>
      </c>
      <c r="J87" s="15"/>
    </row>
    <row r="88" spans="1:10" s="3" customFormat="1" ht="24" customHeight="1" x14ac:dyDescent="0.3">
      <c r="A88" s="45"/>
      <c r="B88" s="48"/>
      <c r="C88" s="47"/>
      <c r="D88" s="10">
        <v>2020</v>
      </c>
      <c r="E88" s="11">
        <f t="shared" si="28"/>
        <v>0</v>
      </c>
      <c r="F88" s="11">
        <f t="shared" si="26"/>
        <v>0</v>
      </c>
      <c r="G88" s="17">
        <f t="shared" ref="G88:I88" si="30">G72+G80</f>
        <v>0</v>
      </c>
      <c r="H88" s="11">
        <f t="shared" si="30"/>
        <v>0</v>
      </c>
      <c r="I88" s="11">
        <f t="shared" si="30"/>
        <v>0</v>
      </c>
      <c r="J88" s="15"/>
    </row>
    <row r="89" spans="1:10" s="3" customFormat="1" ht="24" customHeight="1" x14ac:dyDescent="0.3">
      <c r="A89" s="45"/>
      <c r="B89" s="48"/>
      <c r="C89" s="47"/>
      <c r="D89" s="10">
        <v>2021</v>
      </c>
      <c r="E89" s="11">
        <f t="shared" si="28"/>
        <v>41175988.399999999</v>
      </c>
      <c r="F89" s="11">
        <f t="shared" si="26"/>
        <v>4437204.9400000004</v>
      </c>
      <c r="G89" s="17">
        <f t="shared" ref="G89:I89" si="31">G73+G81</f>
        <v>32872595.059999999</v>
      </c>
      <c r="H89" s="11">
        <f t="shared" si="31"/>
        <v>0</v>
      </c>
      <c r="I89" s="11">
        <f t="shared" si="31"/>
        <v>3866188.4</v>
      </c>
      <c r="J89" s="15"/>
    </row>
    <row r="90" spans="1:10" s="3" customFormat="1" ht="24" customHeight="1" x14ac:dyDescent="0.3">
      <c r="A90" s="45"/>
      <c r="B90" s="48"/>
      <c r="C90" s="47"/>
      <c r="D90" s="10">
        <v>2022</v>
      </c>
      <c r="E90" s="11">
        <f>F90+G90+I90</f>
        <v>0</v>
      </c>
      <c r="F90" s="11">
        <f t="shared" si="26"/>
        <v>0</v>
      </c>
      <c r="G90" s="17">
        <f t="shared" ref="G90:I90" si="32">G74+G82</f>
        <v>0</v>
      </c>
      <c r="H90" s="11">
        <f t="shared" si="32"/>
        <v>0</v>
      </c>
      <c r="I90" s="11">
        <f t="shared" si="32"/>
        <v>0</v>
      </c>
      <c r="J90" s="15"/>
    </row>
    <row r="91" spans="1:10" s="3" customFormat="1" ht="24" customHeight="1" x14ac:dyDescent="0.3">
      <c r="A91" s="45"/>
      <c r="B91" s="48"/>
      <c r="C91" s="47"/>
      <c r="D91" s="9">
        <v>2023</v>
      </c>
      <c r="E91" s="11">
        <f t="shared" ref="E91:E92" si="33">F91+G91+I91</f>
        <v>19853708</v>
      </c>
      <c r="F91" s="11">
        <f t="shared" si="26"/>
        <v>0</v>
      </c>
      <c r="G91" s="17">
        <f>G75+G83</f>
        <v>17669800</v>
      </c>
      <c r="H91" s="11">
        <f t="shared" ref="H91:I91" si="34">H75+H83</f>
        <v>0</v>
      </c>
      <c r="I91" s="11">
        <f t="shared" si="34"/>
        <v>2183908</v>
      </c>
      <c r="J91" s="15"/>
    </row>
    <row r="92" spans="1:10" s="3" customFormat="1" ht="24" customHeight="1" x14ac:dyDescent="0.3">
      <c r="A92" s="49"/>
      <c r="B92" s="50"/>
      <c r="C92" s="51"/>
      <c r="D92" s="9">
        <v>2024</v>
      </c>
      <c r="E92" s="11">
        <f t="shared" si="33"/>
        <v>31235045</v>
      </c>
      <c r="F92" s="11">
        <f t="shared" si="26"/>
        <v>0</v>
      </c>
      <c r="G92" s="17">
        <f>G76+G84</f>
        <v>27821300</v>
      </c>
      <c r="H92" s="11">
        <f t="shared" ref="H92" si="35">H76+H84</f>
        <v>0</v>
      </c>
      <c r="I92" s="11">
        <f>I76+I84</f>
        <v>3413745</v>
      </c>
      <c r="J92" s="15" t="s">
        <v>6</v>
      </c>
    </row>
    <row r="93" spans="1:10" s="3" customFormat="1" ht="30" customHeight="1" x14ac:dyDescent="0.3">
      <c r="A93" s="16"/>
      <c r="B93" s="16"/>
      <c r="C93" s="16"/>
      <c r="D93" s="18"/>
      <c r="E93" s="18"/>
      <c r="F93" s="19"/>
      <c r="G93" s="27"/>
      <c r="H93" s="19"/>
      <c r="I93" s="19"/>
      <c r="J93" s="15"/>
    </row>
    <row r="94" spans="1:10" ht="36" customHeight="1" x14ac:dyDescent="0.4">
      <c r="A94" s="30" t="s">
        <v>37</v>
      </c>
      <c r="B94" s="31"/>
      <c r="C94" s="32"/>
      <c r="D94" s="2"/>
      <c r="E94" s="2"/>
      <c r="F94" s="55" t="s">
        <v>38</v>
      </c>
      <c r="G94" s="56"/>
      <c r="H94" s="56"/>
      <c r="I94" s="56"/>
      <c r="J94" s="5"/>
    </row>
    <row r="95" spans="1:10" ht="17.399999999999999" x14ac:dyDescent="0.3">
      <c r="A95" s="57"/>
      <c r="B95" s="57"/>
      <c r="C95" s="57"/>
      <c r="F95" s="57"/>
      <c r="G95" s="57"/>
      <c r="H95" s="23"/>
    </row>
  </sheetData>
  <mergeCells count="30">
    <mergeCell ref="A95:C95"/>
    <mergeCell ref="F95:G95"/>
    <mergeCell ref="B20:I20"/>
    <mergeCell ref="C37:C44"/>
    <mergeCell ref="A21:A60"/>
    <mergeCell ref="C53:C60"/>
    <mergeCell ref="B21:B28"/>
    <mergeCell ref="B29:B36"/>
    <mergeCell ref="B37:B44"/>
    <mergeCell ref="B53:B60"/>
    <mergeCell ref="C45:C52"/>
    <mergeCell ref="B45:B52"/>
    <mergeCell ref="A69:C76"/>
    <mergeCell ref="A77:C84"/>
    <mergeCell ref="A85:C92"/>
    <mergeCell ref="G5:I5"/>
    <mergeCell ref="F6:I6"/>
    <mergeCell ref="F7:I7"/>
    <mergeCell ref="A94:C94"/>
    <mergeCell ref="A14:I14"/>
    <mergeCell ref="A15:I15"/>
    <mergeCell ref="G9:I9"/>
    <mergeCell ref="F11:I11"/>
    <mergeCell ref="F12:I12"/>
    <mergeCell ref="C21:C28"/>
    <mergeCell ref="A61:C68"/>
    <mergeCell ref="D10:I10"/>
    <mergeCell ref="C29:C36"/>
    <mergeCell ref="A16:I16"/>
    <mergeCell ref="F94:I94"/>
  </mergeCells>
  <pageMargins left="0.34" right="0.11811023622047245" top="0.56999999999999995" bottom="0.42" header="0.49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2022-02-03T03:51:11Z</cp:lastPrinted>
  <dcterms:created xsi:type="dcterms:W3CDTF">2019-08-27T06:02:36Z</dcterms:created>
  <dcterms:modified xsi:type="dcterms:W3CDTF">2022-02-09T01:20:00Z</dcterms:modified>
</cp:coreProperties>
</file>