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feeva\Desktop\2021 год\МП 2021\МП ООС\по думе от 28.10.21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Лист1!$18:$19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5" i="1" l="1"/>
  <c r="H65" i="1"/>
  <c r="F65" i="1"/>
  <c r="G45" i="1"/>
  <c r="H45" i="1"/>
  <c r="F45" i="1"/>
  <c r="E46" i="1"/>
  <c r="E47" i="1"/>
  <c r="E48" i="1"/>
  <c r="E49" i="1"/>
  <c r="E50" i="1"/>
  <c r="E51" i="1"/>
  <c r="E52" i="1"/>
  <c r="E44" i="1"/>
  <c r="E45" i="1" l="1"/>
  <c r="H67" i="1" l="1"/>
  <c r="H66" i="1"/>
  <c r="H64" i="1"/>
  <c r="G64" i="1"/>
  <c r="H63" i="1"/>
  <c r="G63" i="1"/>
  <c r="H62" i="1"/>
  <c r="F62" i="1"/>
  <c r="G62" i="1"/>
  <c r="G61" i="1" l="1"/>
  <c r="H21" i="1"/>
  <c r="G66" i="1"/>
  <c r="F53" i="1"/>
  <c r="G53" i="1"/>
  <c r="H53" i="1"/>
  <c r="E54" i="1"/>
  <c r="E55" i="1"/>
  <c r="E56" i="1"/>
  <c r="E57" i="1"/>
  <c r="E58" i="1"/>
  <c r="E59" i="1"/>
  <c r="E60" i="1"/>
  <c r="E53" i="1" l="1"/>
  <c r="E30" i="1"/>
  <c r="E31" i="1"/>
  <c r="E32" i="1"/>
  <c r="E33" i="1"/>
  <c r="E34" i="1"/>
  <c r="E35" i="1"/>
  <c r="E36" i="1"/>
  <c r="E38" i="1"/>
  <c r="E39" i="1"/>
  <c r="E40" i="1"/>
  <c r="E41" i="1"/>
  <c r="E42" i="1"/>
  <c r="E43" i="1"/>
  <c r="E22" i="1"/>
  <c r="E23" i="1"/>
  <c r="E24" i="1"/>
  <c r="E25" i="1"/>
  <c r="E26" i="1"/>
  <c r="E27" i="1"/>
  <c r="E28" i="1"/>
  <c r="F64" i="1" l="1"/>
  <c r="E65" i="1" l="1"/>
  <c r="G37" i="1"/>
  <c r="H37" i="1"/>
  <c r="F37" i="1"/>
  <c r="G29" i="1"/>
  <c r="E37" i="1" l="1"/>
  <c r="E64" i="1"/>
  <c r="F21" i="1" l="1"/>
  <c r="E62" i="1" l="1"/>
  <c r="F63" i="1"/>
  <c r="H29" i="1"/>
  <c r="E29" i="1" s="1"/>
  <c r="G21" i="1"/>
  <c r="E21" i="1" l="1"/>
  <c r="F61" i="1"/>
  <c r="H68" i="1"/>
  <c r="E68" i="1" s="1"/>
  <c r="E67" i="1"/>
  <c r="E66" i="1"/>
  <c r="H61" i="1" l="1"/>
  <c r="E61" i="1" s="1"/>
  <c r="E63" i="1" l="1"/>
  <c r="I29" i="1"/>
</calcChain>
</file>

<file path=xl/sharedStrings.xml><?xml version="1.0" encoding="utf-8"?>
<sst xmlns="http://schemas.openxmlformats.org/spreadsheetml/2006/main" count="45" uniqueCount="39">
  <si>
    <t>№ п/п</t>
  </si>
  <si>
    <t>ВСЕГО:</t>
  </si>
  <si>
    <t>Внебюджетные средства</t>
  </si>
  <si>
    <t>к постановлению администрации города</t>
  </si>
  <si>
    <t>Усолье-Сибирское</t>
  </si>
  <si>
    <t>от ____________________№ ______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</si>
  <si>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</si>
  <si>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</si>
  <si>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</si>
  <si>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</si>
  <si>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</si>
  <si>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</si>
  <si>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</si>
  <si>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</si>
  <si>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</si>
  <si>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</si>
  <si>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</si>
  <si>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 xml:space="preserve">Мэр города  </t>
  </si>
  <si>
    <t>М.В. Торопкин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</si>
  <si>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</si>
  <si>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</si>
  <si>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</si>
  <si>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</si>
  <si>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</si>
  <si>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"Охрана окружающей среды"</t>
  </si>
  <si>
    <t>на 2019-2024 годы</t>
  </si>
  <si>
    <t xml:space="preserve">"Охрана окружающей среды среды" на 2019-2024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</si>
  <si>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2019-2024 годы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</si>
  <si>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2019-2024 годы 
</t>
  </si>
  <si>
    <t xml:space="preserve">Основное мероприятие 3.1. Мероприятия по предотвращению разлива реки Шелестиха» Подпрограммы № 3 "Развитие водохозяйственного комплекса" на 2019-2024 годы 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</si>
  <si>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</si>
  <si>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</si>
  <si>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</si>
  <si>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Государственная программа Иркутской области «Охрана окружающей среды» 
на 2019 - 2024 годы 
</t>
  </si>
  <si>
    <t xml:space="preserve">Мероприятие 1.2.1 «Создание (мест) площадок накопления твердых коммунальных отходов» Подпрограммы № 1 "Снижение экологической нагрузки на городскую среду города Усолье-Сибирское" на 2019-2024 годы 
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</si>
  <si>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2019 - 2024 годы.</t>
  </si>
  <si>
    <t xml:space="preserve">     от ____________________№ __________________</t>
  </si>
  <si>
    <t xml:space="preserve"> 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2019-2024 годы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</si>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</sst>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view="pageBreakPreview" zoomScale="90" zoomScaleNormal="100" zoomScaleSheetLayoutView="90" workbookViewId="0">
      <pane ySplit="18" topLeftCell="A28" activePane="bottomLeft" state="frozen"/>
      <selection pane="bottomLeft" activeCell="C21" sqref="C21:C28"/>
    </sheetView>
  </sheetViews>
  <sheetFormatPr defaultRowHeight="15" x14ac:dyDescent="0.25"/>
  <cols>
    <col min="1" max="1" width="5.7109375" customWidth="1"/>
    <col min="2" max="2" width="33.140625" customWidth="1"/>
    <col min="3" max="3" width="42.7109375" customWidth="1"/>
    <col min="4" max="4" width="11.42578125" customWidth="1"/>
    <col min="5" max="5" width="14.28515625" customWidth="1"/>
    <col min="6" max="6" width="15.85546875" customWidth="1"/>
    <col min="7" max="7" width="15.42578125" customWidth="1"/>
    <col min="8" max="8" width="15.28515625" customWidth="1"/>
    <col min="9" max="9" width="3.85546875" hidden="1" customWidth="1"/>
    <col min="10" max="10" width="3.28515625" customWidth="1"/>
  </cols>
  <sheetData>
    <row r="1" spans="1:10" ht="0.75" customHeight="1" x14ac:dyDescent="0.25">
      <c r="H1" s="6"/>
      <c r="I1" s="7" t="s">
        <v>7</v>
      </c>
    </row>
    <row r="2" spans="1:10" hidden="1" x14ac:dyDescent="0.25">
      <c r="H2" s="6"/>
      <c r="I2" s="7" t="s">
        <v>3</v>
      </c>
    </row>
    <row r="3" spans="1:10" hidden="1" x14ac:dyDescent="0.25">
      <c r="H3" s="6"/>
      <c r="I3" s="7" t="s">
        <v>4</v>
      </c>
    </row>
    <row r="4" spans="1:10" hidden="1" x14ac:dyDescent="0.25">
      <c r="H4" s="29" t="s">
        <v>5</v>
      </c>
      <c r="I4" s="29"/>
    </row>
    <row r="5" spans="1:10" x14ac:dyDescent="0.25">
      <c r="D5" s="20"/>
      <c r="E5" s="20"/>
      <c r="F5" s="20"/>
      <c r="G5" s="52" t="s">
        <v>7</v>
      </c>
      <c r="H5" s="52"/>
      <c r="I5" s="19"/>
    </row>
    <row r="6" spans="1:10" x14ac:dyDescent="0.25">
      <c r="D6" s="52" t="s">
        <v>14</v>
      </c>
      <c r="E6" s="52"/>
      <c r="F6" s="52"/>
      <c r="G6" s="52"/>
      <c r="H6" s="52"/>
      <c r="I6" s="20"/>
      <c r="J6" s="19"/>
    </row>
    <row r="7" spans="1:10" x14ac:dyDescent="0.25">
      <c r="D7" s="21"/>
      <c r="E7" s="27"/>
      <c r="F7" s="52" t="s">
        <v>36</v>
      </c>
      <c r="G7" s="52"/>
      <c r="H7" s="52"/>
      <c r="I7" s="20"/>
      <c r="J7" s="19"/>
    </row>
    <row r="8" spans="1:10" x14ac:dyDescent="0.25">
      <c r="D8" s="20"/>
      <c r="E8" s="20"/>
      <c r="F8" s="20"/>
      <c r="G8" s="20"/>
      <c r="H8" s="6"/>
      <c r="I8" s="19"/>
    </row>
    <row r="9" spans="1:10" x14ac:dyDescent="0.25">
      <c r="D9" s="20"/>
      <c r="E9" s="20"/>
      <c r="F9" s="20"/>
      <c r="G9" s="35" t="s">
        <v>16</v>
      </c>
      <c r="H9" s="36"/>
      <c r="I9" s="36"/>
    </row>
    <row r="10" spans="1:10" x14ac:dyDescent="0.25">
      <c r="D10" s="35" t="s">
        <v>6</v>
      </c>
      <c r="E10" s="35"/>
      <c r="F10" s="36"/>
      <c r="G10" s="36"/>
      <c r="H10" s="36"/>
      <c r="I10" s="36"/>
    </row>
    <row r="11" spans="1:10" x14ac:dyDescent="0.25">
      <c r="D11" s="20"/>
      <c r="E11" s="20"/>
      <c r="F11" s="37" t="s">
        <v>24</v>
      </c>
      <c r="G11" s="36"/>
      <c r="H11" s="36"/>
      <c r="I11" s="36"/>
    </row>
    <row r="12" spans="1:10" x14ac:dyDescent="0.25">
      <c r="D12" s="20"/>
      <c r="E12" s="20"/>
      <c r="F12" s="35" t="s">
        <v>25</v>
      </c>
      <c r="G12" s="36"/>
      <c r="H12" s="36"/>
      <c r="I12" s="36"/>
    </row>
    <row r="13" spans="1:10" ht="13.5" customHeight="1" x14ac:dyDescent="0.25">
      <c r="H13" s="1"/>
      <c r="I13" s="1"/>
    </row>
    <row r="14" spans="1:10" ht="35.25" customHeight="1" x14ac:dyDescent="0.25">
      <c r="A14" s="33" t="s">
        <v>9</v>
      </c>
      <c r="B14" s="33"/>
      <c r="C14" s="33"/>
      <c r="D14" s="33"/>
      <c r="E14" s="33"/>
      <c r="F14" s="33"/>
      <c r="G14" s="33"/>
      <c r="H14" s="33"/>
      <c r="I14" s="33"/>
    </row>
    <row r="15" spans="1:10" ht="18.75" customHeight="1" x14ac:dyDescent="0.25">
      <c r="A15" s="34" t="s">
        <v>26</v>
      </c>
      <c r="B15" s="34"/>
      <c r="C15" s="34"/>
      <c r="D15" s="34"/>
      <c r="E15" s="34"/>
      <c r="F15" s="34"/>
      <c r="G15" s="34"/>
      <c r="H15" s="34"/>
      <c r="I15" s="34"/>
    </row>
    <row r="16" spans="1:10" ht="15" customHeight="1" x14ac:dyDescent="0.25">
      <c r="A16" s="55" t="s">
        <v>15</v>
      </c>
      <c r="B16" s="55"/>
      <c r="C16" s="55"/>
      <c r="D16" s="55"/>
      <c r="E16" s="55"/>
      <c r="F16" s="55"/>
      <c r="G16" s="55"/>
      <c r="H16" s="55"/>
      <c r="I16" s="55"/>
    </row>
    <row r="17" spans="1:9" ht="6" customHeight="1" x14ac:dyDescent="0.25">
      <c r="I17" s="10"/>
    </row>
    <row r="18" spans="1:9" ht="51.75" customHeight="1" x14ac:dyDescent="0.25">
      <c r="A18" s="8" t="s">
        <v>0</v>
      </c>
      <c r="B18" s="8" t="s">
        <v>11</v>
      </c>
      <c r="C18" s="8" t="s">
        <v>12</v>
      </c>
      <c r="D18" s="8" t="s">
        <v>20</v>
      </c>
      <c r="E18" s="8" t="s">
        <v>19</v>
      </c>
      <c r="F18" s="8" t="s">
        <v>21</v>
      </c>
      <c r="G18" s="8" t="s">
        <v>22</v>
      </c>
      <c r="H18" s="8" t="s">
        <v>23</v>
      </c>
      <c r="I18" s="9" t="s">
        <v>2</v>
      </c>
    </row>
    <row r="19" spans="1:9" ht="23.25" customHeight="1" x14ac:dyDescent="0.25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9"/>
    </row>
    <row r="20" spans="1:9" ht="25.5" customHeight="1" x14ac:dyDescent="0.25">
      <c r="A20" s="8">
        <v>1</v>
      </c>
      <c r="B20" s="59" t="s">
        <v>33</v>
      </c>
      <c r="C20" s="60"/>
      <c r="D20" s="60"/>
      <c r="E20" s="60"/>
      <c r="F20" s="60"/>
      <c r="G20" s="60"/>
      <c r="H20" s="61"/>
      <c r="I20" s="16"/>
    </row>
    <row r="21" spans="1:9" ht="25.5" customHeight="1" x14ac:dyDescent="0.25">
      <c r="A21" s="62" t="s">
        <v>8</v>
      </c>
      <c r="B21" s="69" t="s">
        <v>30</v>
      </c>
      <c r="C21" s="38" t="s">
        <v>27</v>
      </c>
      <c r="D21" s="15" t="s">
        <v>13</v>
      </c>
      <c r="E21" s="17">
        <f>F21+G21+H21</f>
        <v>14730435</v>
      </c>
      <c r="F21" s="17">
        <f>F22+F23+F24+F25+F26+F27+F28</f>
        <v>0</v>
      </c>
      <c r="G21" s="17">
        <f>G22+G23+G24+G25+G26+G27+G28</f>
        <v>10587600</v>
      </c>
      <c r="H21" s="17">
        <f>H22+H23+H24+H25+H26+H27+H28</f>
        <v>4142835</v>
      </c>
      <c r="I21" s="11"/>
    </row>
    <row r="22" spans="1:9" ht="28.5" customHeight="1" x14ac:dyDescent="0.25">
      <c r="A22" s="63"/>
      <c r="B22" s="70"/>
      <c r="C22" s="39"/>
      <c r="D22" s="15">
        <v>2018</v>
      </c>
      <c r="E22" s="17">
        <f t="shared" ref="E22:E28" si="0">F22+G22+H22</f>
        <v>0</v>
      </c>
      <c r="F22" s="17">
        <v>0</v>
      </c>
      <c r="G22" s="17">
        <v>0</v>
      </c>
      <c r="H22" s="17">
        <v>0</v>
      </c>
      <c r="I22" s="16"/>
    </row>
    <row r="23" spans="1:9" ht="26.25" customHeight="1" x14ac:dyDescent="0.25">
      <c r="A23" s="64"/>
      <c r="B23" s="70"/>
      <c r="C23" s="40"/>
      <c r="D23" s="14">
        <v>2019</v>
      </c>
      <c r="E23" s="17">
        <f t="shared" si="0"/>
        <v>0</v>
      </c>
      <c r="F23" s="17">
        <v>0</v>
      </c>
      <c r="G23" s="17">
        <v>0</v>
      </c>
      <c r="H23" s="17">
        <v>0</v>
      </c>
      <c r="I23" s="12">
        <v>0</v>
      </c>
    </row>
    <row r="24" spans="1:9" ht="27.75" customHeight="1" x14ac:dyDescent="0.25">
      <c r="A24" s="64"/>
      <c r="B24" s="70"/>
      <c r="C24" s="40"/>
      <c r="D24" s="14">
        <v>2020</v>
      </c>
      <c r="E24" s="17">
        <f t="shared" si="0"/>
        <v>0</v>
      </c>
      <c r="F24" s="17">
        <v>0</v>
      </c>
      <c r="G24" s="17">
        <v>0</v>
      </c>
      <c r="H24" s="17">
        <v>0</v>
      </c>
      <c r="I24" s="12"/>
    </row>
    <row r="25" spans="1:9" ht="28.5" customHeight="1" x14ac:dyDescent="0.25">
      <c r="A25" s="64"/>
      <c r="B25" s="70"/>
      <c r="C25" s="40"/>
      <c r="D25" s="14">
        <v>2021</v>
      </c>
      <c r="E25" s="17">
        <f t="shared" si="0"/>
        <v>11764033</v>
      </c>
      <c r="F25" s="17">
        <v>0</v>
      </c>
      <c r="G25" s="17">
        <v>10587600</v>
      </c>
      <c r="H25" s="17">
        <v>1176433</v>
      </c>
      <c r="I25" s="12"/>
    </row>
    <row r="26" spans="1:9" ht="27" customHeight="1" x14ac:dyDescent="0.25">
      <c r="A26" s="64"/>
      <c r="B26" s="70"/>
      <c r="C26" s="40"/>
      <c r="D26" s="14">
        <v>2022</v>
      </c>
      <c r="E26" s="17">
        <f t="shared" si="0"/>
        <v>613536</v>
      </c>
      <c r="F26" s="17">
        <v>0</v>
      </c>
      <c r="G26" s="17">
        <v>0</v>
      </c>
      <c r="H26" s="17">
        <v>613536</v>
      </c>
      <c r="I26" s="12"/>
    </row>
    <row r="27" spans="1:9" ht="25.5" customHeight="1" x14ac:dyDescent="0.25">
      <c r="A27" s="64"/>
      <c r="B27" s="70"/>
      <c r="C27" s="40"/>
      <c r="D27" s="14">
        <v>2023</v>
      </c>
      <c r="E27" s="17">
        <f t="shared" si="0"/>
        <v>1176433</v>
      </c>
      <c r="F27" s="17">
        <v>0</v>
      </c>
      <c r="G27" s="17">
        <v>0</v>
      </c>
      <c r="H27" s="17">
        <v>1176433</v>
      </c>
      <c r="I27" s="12"/>
    </row>
    <row r="28" spans="1:9" ht="25.5" customHeight="1" x14ac:dyDescent="0.25">
      <c r="A28" s="64"/>
      <c r="B28" s="71"/>
      <c r="C28" s="41"/>
      <c r="D28" s="14">
        <v>2024</v>
      </c>
      <c r="E28" s="17">
        <f t="shared" si="0"/>
        <v>1176433</v>
      </c>
      <c r="F28" s="17">
        <v>0</v>
      </c>
      <c r="G28" s="17">
        <v>0</v>
      </c>
      <c r="H28" s="17">
        <v>1176433</v>
      </c>
      <c r="I28" s="12"/>
    </row>
    <row r="29" spans="1:9" ht="29.25" customHeight="1" x14ac:dyDescent="0.25">
      <c r="A29" s="64"/>
      <c r="B29" s="69" t="s">
        <v>31</v>
      </c>
      <c r="C29" s="53" t="s">
        <v>34</v>
      </c>
      <c r="D29" s="15" t="s">
        <v>13</v>
      </c>
      <c r="E29" s="17">
        <f>F29+G29+H29</f>
        <v>26712667</v>
      </c>
      <c r="F29" s="17">
        <v>0</v>
      </c>
      <c r="G29" s="17">
        <f>G30+G31+G32+G33+G34+G35+G36</f>
        <v>24041400</v>
      </c>
      <c r="H29" s="17">
        <f t="shared" ref="H29" si="1">H30+H31+H32+H33+H34+H35+H36</f>
        <v>2671267</v>
      </c>
      <c r="I29" s="17">
        <f t="shared" ref="I29" si="2">I31+I32+I33+I34+I35+I36</f>
        <v>0</v>
      </c>
    </row>
    <row r="30" spans="1:9" ht="25.5" customHeight="1" x14ac:dyDescent="0.25">
      <c r="A30" s="64"/>
      <c r="B30" s="70"/>
      <c r="C30" s="54"/>
      <c r="D30" s="15">
        <v>2018</v>
      </c>
      <c r="E30" s="17">
        <f t="shared" ref="E30:E68" si="3">F30+G30+H30</f>
        <v>0</v>
      </c>
      <c r="F30" s="17">
        <v>0</v>
      </c>
      <c r="G30" s="17">
        <v>0</v>
      </c>
      <c r="H30" s="17">
        <v>0</v>
      </c>
      <c r="I30" s="17"/>
    </row>
    <row r="31" spans="1:9" ht="24" customHeight="1" x14ac:dyDescent="0.25">
      <c r="A31" s="64"/>
      <c r="B31" s="70"/>
      <c r="C31" s="54"/>
      <c r="D31" s="15">
        <v>2019</v>
      </c>
      <c r="E31" s="17">
        <f t="shared" si="3"/>
        <v>0</v>
      </c>
      <c r="F31" s="17">
        <v>0</v>
      </c>
      <c r="G31" s="17">
        <v>0</v>
      </c>
      <c r="H31" s="17">
        <v>0</v>
      </c>
      <c r="I31" s="12"/>
    </row>
    <row r="32" spans="1:9" ht="25.5" customHeight="1" x14ac:dyDescent="0.25">
      <c r="A32" s="64"/>
      <c r="B32" s="70"/>
      <c r="C32" s="54"/>
      <c r="D32" s="15">
        <v>2020</v>
      </c>
      <c r="E32" s="17">
        <f t="shared" si="3"/>
        <v>0</v>
      </c>
      <c r="F32" s="17">
        <v>0</v>
      </c>
      <c r="G32" s="17">
        <v>0</v>
      </c>
      <c r="H32" s="17">
        <v>0</v>
      </c>
      <c r="I32" s="12"/>
    </row>
    <row r="33" spans="1:10" ht="27" customHeight="1" x14ac:dyDescent="0.25">
      <c r="A33" s="64"/>
      <c r="B33" s="70"/>
      <c r="C33" s="54"/>
      <c r="D33" s="15">
        <v>2021</v>
      </c>
      <c r="E33" s="17">
        <f t="shared" si="3"/>
        <v>26712667</v>
      </c>
      <c r="F33" s="17">
        <v>0</v>
      </c>
      <c r="G33" s="17">
        <v>24041400</v>
      </c>
      <c r="H33" s="17">
        <v>2671267</v>
      </c>
      <c r="I33" s="12"/>
    </row>
    <row r="34" spans="1:10" ht="27" customHeight="1" x14ac:dyDescent="0.25">
      <c r="A34" s="64"/>
      <c r="B34" s="70"/>
      <c r="C34" s="54"/>
      <c r="D34" s="15">
        <v>2022</v>
      </c>
      <c r="E34" s="17">
        <f t="shared" si="3"/>
        <v>0</v>
      </c>
      <c r="F34" s="17">
        <v>0</v>
      </c>
      <c r="G34" s="17">
        <v>0</v>
      </c>
      <c r="H34" s="17">
        <v>0</v>
      </c>
      <c r="I34" s="12"/>
    </row>
    <row r="35" spans="1:10" ht="27" customHeight="1" x14ac:dyDescent="0.25">
      <c r="A35" s="64"/>
      <c r="B35" s="70"/>
      <c r="C35" s="40"/>
      <c r="D35" s="14">
        <v>2023</v>
      </c>
      <c r="E35" s="17">
        <f t="shared" si="3"/>
        <v>0</v>
      </c>
      <c r="F35" s="17">
        <v>0</v>
      </c>
      <c r="G35" s="17">
        <v>0</v>
      </c>
      <c r="H35" s="17">
        <v>0</v>
      </c>
      <c r="I35" s="12"/>
    </row>
    <row r="36" spans="1:10" s="3" customFormat="1" ht="24" customHeight="1" x14ac:dyDescent="0.25">
      <c r="A36" s="64"/>
      <c r="B36" s="71"/>
      <c r="C36" s="41"/>
      <c r="D36" s="14">
        <v>2024</v>
      </c>
      <c r="E36" s="17">
        <f t="shared" si="3"/>
        <v>0</v>
      </c>
      <c r="F36" s="17">
        <v>0</v>
      </c>
      <c r="G36" s="17">
        <v>0</v>
      </c>
      <c r="H36" s="17">
        <v>0</v>
      </c>
      <c r="I36" s="12">
        <v>0</v>
      </c>
      <c r="J36" s="4"/>
    </row>
    <row r="37" spans="1:10" s="3" customFormat="1" ht="26.25" customHeight="1" x14ac:dyDescent="0.25">
      <c r="A37" s="64"/>
      <c r="B37" s="66" t="s">
        <v>32</v>
      </c>
      <c r="C37" s="53" t="s">
        <v>28</v>
      </c>
      <c r="D37" s="15" t="s">
        <v>13</v>
      </c>
      <c r="E37" s="17">
        <f t="shared" si="3"/>
        <v>13299255.440000001</v>
      </c>
      <c r="F37" s="17">
        <f>F38+F39+F40+F41+F42+F43+F44</f>
        <v>0</v>
      </c>
      <c r="G37" s="17">
        <f t="shared" ref="G37:H37" si="4">G38+G39+G40+G41+G42+G43+G44</f>
        <v>11570352.23</v>
      </c>
      <c r="H37" s="17">
        <f t="shared" si="4"/>
        <v>1728903.21</v>
      </c>
      <c r="I37" s="18"/>
      <c r="J37" s="13"/>
    </row>
    <row r="38" spans="1:10" s="3" customFormat="1" ht="27" customHeight="1" x14ac:dyDescent="0.25">
      <c r="A38" s="64"/>
      <c r="B38" s="67"/>
      <c r="C38" s="54"/>
      <c r="D38" s="15">
        <v>2018</v>
      </c>
      <c r="E38" s="17">
        <f t="shared" si="3"/>
        <v>0</v>
      </c>
      <c r="F38" s="17">
        <v>0</v>
      </c>
      <c r="G38" s="17">
        <v>0</v>
      </c>
      <c r="H38" s="17">
        <v>0</v>
      </c>
      <c r="I38" s="18"/>
      <c r="J38" s="13"/>
    </row>
    <row r="39" spans="1:10" s="3" customFormat="1" ht="25.5" customHeight="1" x14ac:dyDescent="0.25">
      <c r="A39" s="64"/>
      <c r="B39" s="67"/>
      <c r="C39" s="54"/>
      <c r="D39" s="15">
        <v>2019</v>
      </c>
      <c r="E39" s="17">
        <f t="shared" si="3"/>
        <v>13299255.440000001</v>
      </c>
      <c r="F39" s="17">
        <v>0</v>
      </c>
      <c r="G39" s="17">
        <v>11570352.23</v>
      </c>
      <c r="H39" s="17">
        <v>1728903.21</v>
      </c>
      <c r="I39" s="18"/>
      <c r="J39" s="13"/>
    </row>
    <row r="40" spans="1:10" s="3" customFormat="1" ht="27" customHeight="1" x14ac:dyDescent="0.25">
      <c r="A40" s="64"/>
      <c r="B40" s="67"/>
      <c r="C40" s="54"/>
      <c r="D40" s="15">
        <v>2020</v>
      </c>
      <c r="E40" s="17">
        <f t="shared" si="3"/>
        <v>0</v>
      </c>
      <c r="F40" s="24">
        <v>0</v>
      </c>
      <c r="G40" s="24">
        <v>0</v>
      </c>
      <c r="H40" s="24">
        <v>0</v>
      </c>
      <c r="I40" s="18"/>
      <c r="J40" s="13"/>
    </row>
    <row r="41" spans="1:10" s="3" customFormat="1" ht="27" customHeight="1" x14ac:dyDescent="0.25">
      <c r="A41" s="64"/>
      <c r="B41" s="67"/>
      <c r="C41" s="54"/>
      <c r="D41" s="15">
        <v>2021</v>
      </c>
      <c r="E41" s="17">
        <f t="shared" si="3"/>
        <v>0</v>
      </c>
      <c r="F41" s="24">
        <v>0</v>
      </c>
      <c r="G41" s="24">
        <v>0</v>
      </c>
      <c r="H41" s="24">
        <v>0</v>
      </c>
      <c r="I41" s="18"/>
      <c r="J41" s="13"/>
    </row>
    <row r="42" spans="1:10" s="3" customFormat="1" ht="24.75" customHeight="1" x14ac:dyDescent="0.25">
      <c r="A42" s="64"/>
      <c r="B42" s="67"/>
      <c r="C42" s="54"/>
      <c r="D42" s="15">
        <v>2022</v>
      </c>
      <c r="E42" s="17">
        <f t="shared" si="3"/>
        <v>0</v>
      </c>
      <c r="F42" s="17">
        <v>0</v>
      </c>
      <c r="G42" s="17">
        <v>0</v>
      </c>
      <c r="H42" s="17">
        <v>0</v>
      </c>
      <c r="I42" s="18"/>
      <c r="J42" s="13"/>
    </row>
    <row r="43" spans="1:10" s="3" customFormat="1" ht="26.25" customHeight="1" x14ac:dyDescent="0.25">
      <c r="A43" s="64"/>
      <c r="B43" s="67"/>
      <c r="C43" s="40"/>
      <c r="D43" s="14">
        <v>2023</v>
      </c>
      <c r="E43" s="17">
        <f t="shared" si="3"/>
        <v>0</v>
      </c>
      <c r="F43" s="17">
        <v>0</v>
      </c>
      <c r="G43" s="17">
        <v>0</v>
      </c>
      <c r="H43" s="17">
        <v>0</v>
      </c>
      <c r="I43" s="18"/>
      <c r="J43" s="13"/>
    </row>
    <row r="44" spans="1:10" s="3" customFormat="1" ht="26.25" customHeight="1" x14ac:dyDescent="0.25">
      <c r="A44" s="64"/>
      <c r="B44" s="68"/>
      <c r="C44" s="41"/>
      <c r="D44" s="14">
        <v>2024</v>
      </c>
      <c r="E44" s="17">
        <f>F44+G44+H44</f>
        <v>0</v>
      </c>
      <c r="F44" s="17">
        <v>0</v>
      </c>
      <c r="G44" s="17">
        <v>0</v>
      </c>
      <c r="H44" s="17">
        <v>0</v>
      </c>
      <c r="I44" s="18"/>
      <c r="J44" s="13"/>
    </row>
    <row r="45" spans="1:10" s="3" customFormat="1" ht="26.25" customHeight="1" x14ac:dyDescent="0.25">
      <c r="A45" s="64"/>
      <c r="B45" s="66" t="s">
        <v>38</v>
      </c>
      <c r="C45" s="69" t="s">
        <v>37</v>
      </c>
      <c r="D45" s="15" t="s">
        <v>13</v>
      </c>
      <c r="E45" s="17">
        <f>F45+G45+H45</f>
        <v>4640588.4000000004</v>
      </c>
      <c r="F45" s="17">
        <f>F46+F47+F48+F49+F50+F51+F52</f>
        <v>4437216</v>
      </c>
      <c r="G45" s="17">
        <f t="shared" ref="G45:H45" si="5">G46+G47+G48+G49+G50+G51+G52</f>
        <v>184884</v>
      </c>
      <c r="H45" s="17">
        <f t="shared" si="5"/>
        <v>18488.400000000001</v>
      </c>
      <c r="I45" s="18"/>
      <c r="J45" s="13"/>
    </row>
    <row r="46" spans="1:10" s="3" customFormat="1" ht="26.25" customHeight="1" x14ac:dyDescent="0.25">
      <c r="A46" s="64"/>
      <c r="B46" s="67"/>
      <c r="C46" s="74"/>
      <c r="D46" s="15">
        <v>2018</v>
      </c>
      <c r="E46" s="17">
        <f>F46+G46+H46</f>
        <v>0</v>
      </c>
      <c r="F46" s="17">
        <v>0</v>
      </c>
      <c r="G46" s="17">
        <v>0</v>
      </c>
      <c r="H46" s="17">
        <v>0</v>
      </c>
      <c r="I46" s="18"/>
      <c r="J46" s="13"/>
    </row>
    <row r="47" spans="1:10" s="3" customFormat="1" ht="26.25" customHeight="1" x14ac:dyDescent="0.25">
      <c r="A47" s="64"/>
      <c r="B47" s="67"/>
      <c r="C47" s="74"/>
      <c r="D47" s="15">
        <v>2019</v>
      </c>
      <c r="E47" s="17">
        <f t="shared" ref="E47:E52" si="6">F47+G47+H47</f>
        <v>0</v>
      </c>
      <c r="F47" s="17">
        <v>0</v>
      </c>
      <c r="G47" s="17">
        <v>0</v>
      </c>
      <c r="H47" s="17">
        <v>0</v>
      </c>
      <c r="I47" s="18"/>
      <c r="J47" s="13"/>
    </row>
    <row r="48" spans="1:10" s="3" customFormat="1" ht="26.25" customHeight="1" x14ac:dyDescent="0.25">
      <c r="A48" s="64"/>
      <c r="B48" s="67"/>
      <c r="C48" s="74"/>
      <c r="D48" s="15">
        <v>2020</v>
      </c>
      <c r="E48" s="17">
        <f t="shared" si="6"/>
        <v>0</v>
      </c>
      <c r="F48" s="17">
        <v>0</v>
      </c>
      <c r="G48" s="17">
        <v>0</v>
      </c>
      <c r="H48" s="17">
        <v>0</v>
      </c>
      <c r="I48" s="18"/>
      <c r="J48" s="13"/>
    </row>
    <row r="49" spans="1:10" s="3" customFormat="1" ht="26.25" customHeight="1" x14ac:dyDescent="0.25">
      <c r="A49" s="64"/>
      <c r="B49" s="67"/>
      <c r="C49" s="74"/>
      <c r="D49" s="15">
        <v>2021</v>
      </c>
      <c r="E49" s="17">
        <f t="shared" si="6"/>
        <v>4640588.4000000004</v>
      </c>
      <c r="F49" s="17">
        <v>4437216</v>
      </c>
      <c r="G49" s="17">
        <v>184884</v>
      </c>
      <c r="H49" s="17">
        <v>18488.400000000001</v>
      </c>
      <c r="I49" s="18"/>
      <c r="J49" s="13"/>
    </row>
    <row r="50" spans="1:10" s="3" customFormat="1" ht="26.25" customHeight="1" x14ac:dyDescent="0.25">
      <c r="A50" s="64"/>
      <c r="B50" s="67"/>
      <c r="C50" s="74"/>
      <c r="D50" s="15">
        <v>2022</v>
      </c>
      <c r="E50" s="17">
        <f t="shared" si="6"/>
        <v>0</v>
      </c>
      <c r="F50" s="17">
        <v>0</v>
      </c>
      <c r="G50" s="17">
        <v>0</v>
      </c>
      <c r="H50" s="17">
        <v>0</v>
      </c>
      <c r="I50" s="18"/>
      <c r="J50" s="13"/>
    </row>
    <row r="51" spans="1:10" s="3" customFormat="1" ht="26.25" customHeight="1" x14ac:dyDescent="0.25">
      <c r="A51" s="64"/>
      <c r="B51" s="67"/>
      <c r="C51" s="74"/>
      <c r="D51" s="14">
        <v>2023</v>
      </c>
      <c r="E51" s="17">
        <f t="shared" si="6"/>
        <v>0</v>
      </c>
      <c r="F51" s="17">
        <v>0</v>
      </c>
      <c r="G51" s="17">
        <v>0</v>
      </c>
      <c r="H51" s="17">
        <v>0</v>
      </c>
      <c r="I51" s="18"/>
      <c r="J51" s="13"/>
    </row>
    <row r="52" spans="1:10" s="3" customFormat="1" ht="23.25" customHeight="1" x14ac:dyDescent="0.25">
      <c r="A52" s="64"/>
      <c r="B52" s="68"/>
      <c r="C52" s="75"/>
      <c r="D52" s="14">
        <v>2024</v>
      </c>
      <c r="E52" s="17">
        <f t="shared" si="6"/>
        <v>0</v>
      </c>
      <c r="F52" s="17">
        <v>0</v>
      </c>
      <c r="G52" s="17">
        <v>0</v>
      </c>
      <c r="H52" s="17">
        <v>0</v>
      </c>
      <c r="I52" s="18"/>
      <c r="J52" s="13"/>
    </row>
    <row r="53" spans="1:10" s="3" customFormat="1" ht="24" customHeight="1" x14ac:dyDescent="0.25">
      <c r="A53" s="64"/>
      <c r="B53" s="66" t="s">
        <v>35</v>
      </c>
      <c r="C53" s="66" t="s">
        <v>29</v>
      </c>
      <c r="D53" s="14" t="s">
        <v>13</v>
      </c>
      <c r="E53" s="17">
        <f t="shared" si="3"/>
        <v>201000</v>
      </c>
      <c r="F53" s="17">
        <f>F54+F55+F56+F57+F58+F59+F60</f>
        <v>0</v>
      </c>
      <c r="G53" s="17">
        <f t="shared" ref="G53:H53" si="7">G54+G55+G56+G57+G58+G59+G60</f>
        <v>201000</v>
      </c>
      <c r="H53" s="17">
        <f t="shared" si="7"/>
        <v>0</v>
      </c>
      <c r="I53" s="18"/>
      <c r="J53" s="13"/>
    </row>
    <row r="54" spans="1:10" s="3" customFormat="1" ht="26.25" customHeight="1" x14ac:dyDescent="0.25">
      <c r="A54" s="64"/>
      <c r="B54" s="72"/>
      <c r="C54" s="67"/>
      <c r="D54" s="14">
        <v>2018</v>
      </c>
      <c r="E54" s="17">
        <f t="shared" si="3"/>
        <v>0</v>
      </c>
      <c r="F54" s="17">
        <v>0</v>
      </c>
      <c r="G54" s="17">
        <v>0</v>
      </c>
      <c r="H54" s="17">
        <v>0</v>
      </c>
      <c r="I54" s="18"/>
      <c r="J54" s="13"/>
    </row>
    <row r="55" spans="1:10" s="3" customFormat="1" ht="26.25" customHeight="1" x14ac:dyDescent="0.25">
      <c r="A55" s="64"/>
      <c r="B55" s="72"/>
      <c r="C55" s="67"/>
      <c r="D55" s="14">
        <v>2019</v>
      </c>
      <c r="E55" s="17">
        <f t="shared" si="3"/>
        <v>0</v>
      </c>
      <c r="F55" s="17">
        <v>0</v>
      </c>
      <c r="G55" s="17">
        <v>0</v>
      </c>
      <c r="H55" s="17">
        <v>0</v>
      </c>
      <c r="I55" s="18"/>
      <c r="J55" s="13"/>
    </row>
    <row r="56" spans="1:10" s="3" customFormat="1" ht="26.25" customHeight="1" x14ac:dyDescent="0.25">
      <c r="A56" s="64"/>
      <c r="B56" s="72"/>
      <c r="C56" s="67"/>
      <c r="D56" s="14">
        <v>2020</v>
      </c>
      <c r="E56" s="17">
        <f t="shared" si="3"/>
        <v>0</v>
      </c>
      <c r="F56" s="17">
        <v>0</v>
      </c>
      <c r="G56" s="17">
        <v>0</v>
      </c>
      <c r="H56" s="17">
        <v>0</v>
      </c>
      <c r="I56" s="18"/>
      <c r="J56" s="13"/>
    </row>
    <row r="57" spans="1:10" s="3" customFormat="1" ht="26.25" customHeight="1" x14ac:dyDescent="0.25">
      <c r="A57" s="64"/>
      <c r="B57" s="72"/>
      <c r="C57" s="67"/>
      <c r="D57" s="14">
        <v>2021</v>
      </c>
      <c r="E57" s="17">
        <f t="shared" si="3"/>
        <v>0</v>
      </c>
      <c r="F57" s="17">
        <v>0</v>
      </c>
      <c r="G57" s="17">
        <v>0</v>
      </c>
      <c r="H57" s="17">
        <v>0</v>
      </c>
      <c r="I57" s="18"/>
      <c r="J57" s="13"/>
    </row>
    <row r="58" spans="1:10" s="3" customFormat="1" ht="26.25" customHeight="1" x14ac:dyDescent="0.25">
      <c r="A58" s="64"/>
      <c r="B58" s="72"/>
      <c r="C58" s="67"/>
      <c r="D58" s="14">
        <v>2022</v>
      </c>
      <c r="E58" s="17">
        <f t="shared" si="3"/>
        <v>201000</v>
      </c>
      <c r="F58" s="17">
        <v>0</v>
      </c>
      <c r="G58" s="17">
        <v>201000</v>
      </c>
      <c r="H58" s="17">
        <v>0</v>
      </c>
      <c r="I58" s="18"/>
      <c r="J58" s="13"/>
    </row>
    <row r="59" spans="1:10" s="3" customFormat="1" ht="26.25" customHeight="1" x14ac:dyDescent="0.25">
      <c r="A59" s="64"/>
      <c r="B59" s="72"/>
      <c r="C59" s="67"/>
      <c r="D59" s="14">
        <v>2023</v>
      </c>
      <c r="E59" s="17">
        <f t="shared" si="3"/>
        <v>0</v>
      </c>
      <c r="F59" s="17">
        <v>0</v>
      </c>
      <c r="G59" s="17">
        <v>0</v>
      </c>
      <c r="H59" s="17">
        <v>0</v>
      </c>
      <c r="I59" s="18"/>
      <c r="J59" s="13"/>
    </row>
    <row r="60" spans="1:10" s="3" customFormat="1" ht="26.25" customHeight="1" x14ac:dyDescent="0.25">
      <c r="A60" s="65"/>
      <c r="B60" s="73"/>
      <c r="C60" s="68"/>
      <c r="D60" s="14">
        <v>2024</v>
      </c>
      <c r="E60" s="17">
        <f t="shared" si="3"/>
        <v>0</v>
      </c>
      <c r="F60" s="17">
        <v>0</v>
      </c>
      <c r="G60" s="17">
        <v>0</v>
      </c>
      <c r="H60" s="17">
        <v>0</v>
      </c>
      <c r="I60" s="18"/>
      <c r="J60" s="13"/>
    </row>
    <row r="61" spans="1:10" s="3" customFormat="1" ht="25.5" customHeight="1" x14ac:dyDescent="0.25">
      <c r="A61" s="42" t="s">
        <v>1</v>
      </c>
      <c r="B61" s="43"/>
      <c r="C61" s="44"/>
      <c r="D61" s="15" t="s">
        <v>13</v>
      </c>
      <c r="E61" s="17">
        <f>F61+G61+H61</f>
        <v>59583945.840000004</v>
      </c>
      <c r="F61" s="17">
        <f>F62+F63+F64+F65+F66+F67+F68</f>
        <v>4437216</v>
      </c>
      <c r="G61" s="17">
        <f>G62+G63+G64+G65+G66+G67+G68</f>
        <v>46585236.230000004</v>
      </c>
      <c r="H61" s="17">
        <f>H62+H63+H64+H65+H66+H67+H68</f>
        <v>8561493.6099999994</v>
      </c>
      <c r="I61" s="18"/>
      <c r="J61" s="13"/>
    </row>
    <row r="62" spans="1:10" s="3" customFormat="1" ht="25.5" customHeight="1" x14ac:dyDescent="0.25">
      <c r="A62" s="45"/>
      <c r="B62" s="46"/>
      <c r="C62" s="47"/>
      <c r="D62" s="15">
        <v>2018</v>
      </c>
      <c r="E62" s="17">
        <f t="shared" si="3"/>
        <v>0</v>
      </c>
      <c r="F62" s="17">
        <f>F54+F38+F30+F22</f>
        <v>0</v>
      </c>
      <c r="G62" s="17">
        <f>G54+G38+G30+G22</f>
        <v>0</v>
      </c>
      <c r="H62" s="17">
        <f>H54+H38+H30+H22</f>
        <v>0</v>
      </c>
      <c r="I62" s="18"/>
      <c r="J62" s="13"/>
    </row>
    <row r="63" spans="1:10" s="3" customFormat="1" ht="24.75" customHeight="1" x14ac:dyDescent="0.25">
      <c r="A63" s="45"/>
      <c r="B63" s="48"/>
      <c r="C63" s="47"/>
      <c r="D63" s="15">
        <v>2019</v>
      </c>
      <c r="E63" s="17">
        <f t="shared" si="3"/>
        <v>13299255.440000001</v>
      </c>
      <c r="F63" s="17">
        <f t="shared" ref="F63" si="8">F31+F23</f>
        <v>0</v>
      </c>
      <c r="G63" s="17">
        <f>G55+G39+G31+G23</f>
        <v>11570352.23</v>
      </c>
      <c r="H63" s="17">
        <f>H55+H39+H31+H23</f>
        <v>1728903.21</v>
      </c>
      <c r="I63" s="18"/>
      <c r="J63" s="13"/>
    </row>
    <row r="64" spans="1:10" s="3" customFormat="1" ht="25.5" customHeight="1" x14ac:dyDescent="0.25">
      <c r="A64" s="45"/>
      <c r="B64" s="48"/>
      <c r="C64" s="47"/>
      <c r="D64" s="15">
        <v>2020</v>
      </c>
      <c r="E64" s="17">
        <f t="shared" si="3"/>
        <v>0</v>
      </c>
      <c r="F64" s="17">
        <f>F32+F24+F40</f>
        <v>0</v>
      </c>
      <c r="G64" s="17">
        <f>G56+G40+G32+G24</f>
        <v>0</v>
      </c>
      <c r="H64" s="17">
        <f>H56+H40+H32+H24</f>
        <v>0</v>
      </c>
      <c r="I64" s="18"/>
      <c r="J64" s="13"/>
    </row>
    <row r="65" spans="1:10" s="3" customFormat="1" ht="25.5" customHeight="1" x14ac:dyDescent="0.25">
      <c r="A65" s="45"/>
      <c r="B65" s="48"/>
      <c r="C65" s="47"/>
      <c r="D65" s="15">
        <v>2021</v>
      </c>
      <c r="E65" s="17">
        <f t="shared" si="3"/>
        <v>43117288.399999999</v>
      </c>
      <c r="F65" s="17">
        <f>F57+F49+F41+F33+F25</f>
        <v>4437216</v>
      </c>
      <c r="G65" s="17">
        <f>G57+G49+G41+G33+G25</f>
        <v>34813884</v>
      </c>
      <c r="H65" s="17">
        <f t="shared" ref="H65" si="9">H57+H49+H41+H33+H25</f>
        <v>3866188.4</v>
      </c>
      <c r="I65" s="18"/>
      <c r="J65" s="13"/>
    </row>
    <row r="66" spans="1:10" s="3" customFormat="1" ht="24.75" customHeight="1" x14ac:dyDescent="0.25">
      <c r="A66" s="45"/>
      <c r="B66" s="48"/>
      <c r="C66" s="47"/>
      <c r="D66" s="15">
        <v>2022</v>
      </c>
      <c r="E66" s="17">
        <f>F66+G66+H66</f>
        <v>814536</v>
      </c>
      <c r="F66" s="17">
        <v>0</v>
      </c>
      <c r="G66" s="17">
        <f>G58+G42+G34+G26</f>
        <v>201000</v>
      </c>
      <c r="H66" s="17">
        <f>H58+H42+H34+H26</f>
        <v>613536</v>
      </c>
      <c r="I66" s="18"/>
      <c r="J66" s="13"/>
    </row>
    <row r="67" spans="1:10" s="3" customFormat="1" ht="24.75" customHeight="1" x14ac:dyDescent="0.25">
      <c r="A67" s="45"/>
      <c r="B67" s="48"/>
      <c r="C67" s="47"/>
      <c r="D67" s="14">
        <v>2023</v>
      </c>
      <c r="E67" s="17">
        <f t="shared" si="3"/>
        <v>1176433</v>
      </c>
      <c r="F67" s="17">
        <v>0</v>
      </c>
      <c r="G67" s="17">
        <v>0</v>
      </c>
      <c r="H67" s="17">
        <f>H27+H35</f>
        <v>1176433</v>
      </c>
      <c r="I67" s="18"/>
      <c r="J67" s="13"/>
    </row>
    <row r="68" spans="1:10" s="3" customFormat="1" ht="24" customHeight="1" x14ac:dyDescent="0.25">
      <c r="A68" s="49"/>
      <c r="B68" s="50"/>
      <c r="C68" s="51"/>
      <c r="D68" s="14">
        <v>2024</v>
      </c>
      <c r="E68" s="17">
        <f t="shared" si="3"/>
        <v>1176433</v>
      </c>
      <c r="F68" s="17">
        <v>0</v>
      </c>
      <c r="G68" s="17">
        <v>0</v>
      </c>
      <c r="H68" s="17">
        <f>H28+H36</f>
        <v>1176433</v>
      </c>
      <c r="I68" s="18"/>
      <c r="J68" s="22" t="s">
        <v>10</v>
      </c>
    </row>
    <row r="69" spans="1:10" s="3" customFormat="1" ht="24" customHeight="1" x14ac:dyDescent="0.25">
      <c r="A69" s="28"/>
      <c r="B69" s="28"/>
      <c r="C69" s="28"/>
      <c r="D69" s="25"/>
      <c r="E69" s="26"/>
      <c r="F69" s="26"/>
      <c r="G69" s="26"/>
      <c r="H69" s="26"/>
      <c r="I69" s="18"/>
      <c r="J69" s="22"/>
    </row>
    <row r="70" spans="1:10" s="3" customFormat="1" ht="30" customHeight="1" x14ac:dyDescent="0.25">
      <c r="A70" s="23"/>
      <c r="B70" s="23"/>
      <c r="C70" s="23"/>
      <c r="D70" s="25"/>
      <c r="E70" s="25"/>
      <c r="F70" s="26"/>
      <c r="G70" s="26"/>
      <c r="H70" s="26"/>
      <c r="I70" s="18"/>
      <c r="J70" s="22"/>
    </row>
    <row r="71" spans="1:10" ht="36" customHeight="1" x14ac:dyDescent="0.35">
      <c r="A71" s="30" t="s">
        <v>17</v>
      </c>
      <c r="B71" s="31"/>
      <c r="C71" s="32"/>
      <c r="D71" s="2"/>
      <c r="E71" s="2"/>
      <c r="F71" s="56" t="s">
        <v>18</v>
      </c>
      <c r="G71" s="57"/>
      <c r="H71" s="57"/>
      <c r="I71" s="57"/>
      <c r="J71" s="5"/>
    </row>
    <row r="72" spans="1:10" ht="18.75" x14ac:dyDescent="0.3">
      <c r="A72" s="58"/>
      <c r="B72" s="58"/>
      <c r="C72" s="58"/>
      <c r="F72" s="58"/>
      <c r="G72" s="58"/>
    </row>
  </sheetData>
  <mergeCells count="28">
    <mergeCell ref="A72:C72"/>
    <mergeCell ref="F72:G72"/>
    <mergeCell ref="B20:H20"/>
    <mergeCell ref="C37:C44"/>
    <mergeCell ref="A21:A60"/>
    <mergeCell ref="C53:C60"/>
    <mergeCell ref="B21:B28"/>
    <mergeCell ref="B29:B36"/>
    <mergeCell ref="B37:B44"/>
    <mergeCell ref="B53:B60"/>
    <mergeCell ref="C45:C52"/>
    <mergeCell ref="B45:B52"/>
    <mergeCell ref="H4:I4"/>
    <mergeCell ref="A71:C71"/>
    <mergeCell ref="A14:I14"/>
    <mergeCell ref="A15:I15"/>
    <mergeCell ref="G9:I9"/>
    <mergeCell ref="F11:I11"/>
    <mergeCell ref="F12:I12"/>
    <mergeCell ref="C21:C28"/>
    <mergeCell ref="A61:C68"/>
    <mergeCell ref="G5:H5"/>
    <mergeCell ref="D10:I10"/>
    <mergeCell ref="C29:C36"/>
    <mergeCell ref="A16:I16"/>
    <mergeCell ref="F71:I71"/>
    <mergeCell ref="D6:H6"/>
    <mergeCell ref="F7:H7"/>
  </mergeCells>
  <pageMargins left="0.27559055118110237" right="0.11811023622047245" top="0.5" bottom="0.31496062992125984" header="0.44" footer="0.3937007874015748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Тимофеева Юлия Аркадьевна</cp:lastModifiedBy>
  <cp:lastPrinted>2021-12-01T02:10:45Z</cp:lastPrinted>
  <dcterms:created xsi:type="dcterms:W3CDTF">2019-08-27T06:02:36Z</dcterms:created>
  <dcterms:modified xsi:type="dcterms:W3CDTF">2021-12-01T02:21:19Z</dcterms:modified>
</cp:coreProperties>
</file>