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830-па_13.04.2022\"/>
    </mc:Choice>
  </mc:AlternateContent>
  <bookViews>
    <workbookView xWindow="0" yWindow="0" windowWidth="28800" windowHeight="10116"/>
  </bookViews>
  <sheets>
    <sheet name="Лист1" sheetId="1" r:id="rId1"/>
    <sheet name="Лист2" sheetId="2" r:id="rId2"/>
  </sheets>
  <definedNames>
    <definedName name="_xlnm.Print_Area" localSheetId="0">Лист1!$A$1:$L$136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2" i="1" l="1"/>
  <c r="G122" i="1"/>
  <c r="G110" i="1"/>
  <c r="I110" i="1"/>
  <c r="F110" i="1"/>
  <c r="E111" i="1"/>
  <c r="E112" i="1"/>
  <c r="E113" i="1"/>
  <c r="E114" i="1"/>
  <c r="E115" i="1"/>
  <c r="E116" i="1"/>
  <c r="E117" i="1"/>
  <c r="E109" i="1"/>
  <c r="E110" i="1" l="1"/>
  <c r="I86" i="1" l="1"/>
  <c r="G86" i="1"/>
  <c r="F87" i="1"/>
  <c r="G87" i="1"/>
  <c r="I87" i="1"/>
  <c r="I88" i="1"/>
  <c r="G88" i="1"/>
  <c r="F88" i="1"/>
  <c r="F86" i="1"/>
  <c r="G47" i="1"/>
  <c r="I47" i="1"/>
  <c r="I96" i="1" s="1"/>
  <c r="I129" i="1" s="1"/>
  <c r="F47" i="1"/>
  <c r="G46" i="1"/>
  <c r="I46" i="1"/>
  <c r="F46" i="1"/>
  <c r="F95" i="1" s="1"/>
  <c r="F128" i="1" s="1"/>
  <c r="G45" i="1"/>
  <c r="G94" i="1" s="1"/>
  <c r="I45" i="1"/>
  <c r="I94" i="1" s="1"/>
  <c r="F45" i="1"/>
  <c r="E48" i="1"/>
  <c r="E49" i="1"/>
  <c r="E50" i="1"/>
  <c r="E51" i="1"/>
  <c r="E43" i="1"/>
  <c r="E42" i="1"/>
  <c r="E41" i="1"/>
  <c r="E40" i="1"/>
  <c r="E39" i="1"/>
  <c r="E38" i="1"/>
  <c r="E37" i="1"/>
  <c r="I36" i="1"/>
  <c r="G36" i="1"/>
  <c r="F36" i="1"/>
  <c r="E35" i="1"/>
  <c r="E34" i="1"/>
  <c r="E33" i="1"/>
  <c r="E32" i="1"/>
  <c r="E31" i="1"/>
  <c r="E30" i="1"/>
  <c r="E29" i="1"/>
  <c r="I28" i="1"/>
  <c r="G28" i="1"/>
  <c r="F28" i="1"/>
  <c r="E27" i="1"/>
  <c r="E26" i="1"/>
  <c r="E25" i="1"/>
  <c r="E24" i="1"/>
  <c r="E23" i="1"/>
  <c r="E22" i="1"/>
  <c r="E21" i="1"/>
  <c r="I20" i="1"/>
  <c r="G20" i="1"/>
  <c r="F20" i="1"/>
  <c r="F57" i="1"/>
  <c r="F89" i="1" s="1"/>
  <c r="F97" i="1" s="1"/>
  <c r="G57" i="1"/>
  <c r="G89" i="1" s="1"/>
  <c r="I57" i="1"/>
  <c r="I89" i="1" s="1"/>
  <c r="F58" i="1"/>
  <c r="F90" i="1" s="1"/>
  <c r="G58" i="1"/>
  <c r="G90" i="1" s="1"/>
  <c r="G98" i="1" s="1"/>
  <c r="G131" i="1" s="1"/>
  <c r="I58" i="1"/>
  <c r="I90" i="1" s="1"/>
  <c r="I98" i="1" s="1"/>
  <c r="I131" i="1" s="1"/>
  <c r="F59" i="1"/>
  <c r="F91" i="1" s="1"/>
  <c r="F99" i="1" s="1"/>
  <c r="G59" i="1"/>
  <c r="G91" i="1" s="1"/>
  <c r="G99" i="1" s="1"/>
  <c r="G132" i="1" s="1"/>
  <c r="I59" i="1"/>
  <c r="I91" i="1" s="1"/>
  <c r="I99" i="1" s="1"/>
  <c r="I132" i="1" s="1"/>
  <c r="F60" i="1"/>
  <c r="F92" i="1" s="1"/>
  <c r="F100" i="1" s="1"/>
  <c r="F133" i="1" s="1"/>
  <c r="G60" i="1"/>
  <c r="G92" i="1" s="1"/>
  <c r="G100" i="1" s="1"/>
  <c r="G133" i="1" s="1"/>
  <c r="I60" i="1"/>
  <c r="I92" i="1" s="1"/>
  <c r="I100" i="1" s="1"/>
  <c r="I133" i="1" s="1"/>
  <c r="F61" i="1"/>
  <c r="G61" i="1"/>
  <c r="I61" i="1"/>
  <c r="E62" i="1"/>
  <c r="E63" i="1"/>
  <c r="E64" i="1"/>
  <c r="E65" i="1"/>
  <c r="E66" i="1"/>
  <c r="E67" i="1"/>
  <c r="E68" i="1"/>
  <c r="F69" i="1"/>
  <c r="G69" i="1"/>
  <c r="I69" i="1"/>
  <c r="E70" i="1"/>
  <c r="E71" i="1"/>
  <c r="E72" i="1"/>
  <c r="E73" i="1"/>
  <c r="E74" i="1"/>
  <c r="E75" i="1"/>
  <c r="E76" i="1"/>
  <c r="F77" i="1"/>
  <c r="G77" i="1"/>
  <c r="I77" i="1"/>
  <c r="E78" i="1"/>
  <c r="E79" i="1"/>
  <c r="E80" i="1"/>
  <c r="E81" i="1"/>
  <c r="E82" i="1"/>
  <c r="E83" i="1"/>
  <c r="E84" i="1"/>
  <c r="F94" i="1" l="1"/>
  <c r="I95" i="1"/>
  <c r="I128" i="1" s="1"/>
  <c r="F98" i="1"/>
  <c r="F131" i="1" s="1"/>
  <c r="E90" i="1"/>
  <c r="E99" i="1"/>
  <c r="F132" i="1"/>
  <c r="G96" i="1"/>
  <c r="G129" i="1" s="1"/>
  <c r="E100" i="1"/>
  <c r="G97" i="1"/>
  <c r="E94" i="1"/>
  <c r="G95" i="1"/>
  <c r="F44" i="1"/>
  <c r="E44" i="1" s="1"/>
  <c r="I97" i="1"/>
  <c r="I130" i="1" s="1"/>
  <c r="I93" i="1"/>
  <c r="E98" i="1"/>
  <c r="E20" i="1"/>
  <c r="F96" i="1"/>
  <c r="I44" i="1"/>
  <c r="E46" i="1"/>
  <c r="G44" i="1"/>
  <c r="E88" i="1"/>
  <c r="E47" i="1"/>
  <c r="E45" i="1"/>
  <c r="E36" i="1"/>
  <c r="E28" i="1"/>
  <c r="E54" i="1"/>
  <c r="E60" i="1"/>
  <c r="E56" i="1"/>
  <c r="I53" i="1"/>
  <c r="E77" i="1"/>
  <c r="E61" i="1"/>
  <c r="E57" i="1"/>
  <c r="G53" i="1"/>
  <c r="E58" i="1"/>
  <c r="E69" i="1"/>
  <c r="E59" i="1"/>
  <c r="E55" i="1"/>
  <c r="F53" i="1"/>
  <c r="G93" i="1" l="1"/>
  <c r="E95" i="1"/>
  <c r="G128" i="1"/>
  <c r="E96" i="1"/>
  <c r="F129" i="1"/>
  <c r="E97" i="1"/>
  <c r="G130" i="1"/>
  <c r="F93" i="1"/>
  <c r="E93" i="1" s="1"/>
  <c r="E53" i="1"/>
  <c r="F122" i="1" l="1"/>
  <c r="F130" i="1" s="1"/>
  <c r="I119" i="1"/>
  <c r="I127" i="1" s="1"/>
  <c r="G119" i="1"/>
  <c r="G127" i="1" s="1"/>
  <c r="F119" i="1"/>
  <c r="F127" i="1" s="1"/>
  <c r="E124" i="1"/>
  <c r="E125" i="1"/>
  <c r="E120" i="1"/>
  <c r="E121" i="1"/>
  <c r="E123" i="1"/>
  <c r="E91" i="1"/>
  <c r="E122" i="1" l="1"/>
  <c r="E130" i="1"/>
  <c r="I126" i="1"/>
  <c r="E127" i="1"/>
  <c r="E128" i="1"/>
  <c r="E131" i="1"/>
  <c r="E86" i="1"/>
  <c r="E132" i="1"/>
  <c r="E129" i="1"/>
  <c r="E92" i="1"/>
  <c r="E133" i="1"/>
  <c r="I118" i="1"/>
  <c r="G118" i="1"/>
  <c r="F118" i="1"/>
  <c r="E119" i="1"/>
  <c r="E89" i="1"/>
  <c r="F85" i="1"/>
  <c r="I85" i="1"/>
  <c r="G85" i="1"/>
  <c r="E87" i="1"/>
  <c r="F126" i="1" l="1"/>
  <c r="G126" i="1"/>
  <c r="E118" i="1"/>
  <c r="E85" i="1"/>
  <c r="E126" i="1" l="1"/>
  <c r="E108" i="1"/>
  <c r="E107" i="1"/>
  <c r="E106" i="1"/>
  <c r="E105" i="1"/>
  <c r="E104" i="1"/>
  <c r="E103" i="1"/>
  <c r="I102" i="1"/>
  <c r="G102" i="1"/>
  <c r="F102" i="1"/>
  <c r="E102" i="1" l="1"/>
  <c r="J69" i="1" l="1"/>
</calcChain>
</file>

<file path=xl/sharedStrings.xml><?xml version="1.0" encoding="utf-8"?>
<sst xmlns="http://schemas.openxmlformats.org/spreadsheetml/2006/main" count="62" uniqueCount="48">
  <si>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</si>
  <si>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</si>
  <si>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</si>
  <si>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</si>
  <si>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</si>
  <si>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</si>
  <si>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</si>
  <si>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</si>
  <si>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</si>
  <si>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</si>
  <si>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</si>
  <si>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на 2018-2024 годы</t>
  </si>
  <si>
    <t xml:space="preserve">"Формирование современной городской среды" на 2018-2024 годы </t>
  </si>
  <si>
    <t xml:space="preserve">Государственная программа Иркутской области «Формирование современной городской среды» 
на 2018 - 2024 годы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</si>
  <si>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</si>
  <si>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</si>
  <si>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</si>
  <si>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</si>
  <si>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</si>
  <si>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</si>
  <si>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
</t>
  </si>
  <si>
    <r>
      <rPr>
        <sz val="11"/>
        <color theme="1"/>
        <rFont val="Times New Roman"/>
        <family val="1"/>
        <charset val="204"/>
      </rPr>
      <t>«</t>
    </r>
    <r>
      <rPr>
        <sz val="10"/>
        <color theme="1"/>
        <rFont val="Times New Roman"/>
        <family val="1"/>
        <charset val="204"/>
      </rPr>
      <t>Приложение 4</t>
    </r>
  </si>
  <si>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</si>
  <si>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</si>
  <si>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</si>
  <si>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</si>
  <si>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</si>
  <si>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</si>
  <si>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Государственная программа Иркутской области «Экономическое развитие и инновационная экономика» на 2019-2024 годы</t>
  </si>
  <si>
    <t>«Благоустройство дворовых территорий многоквартирных домов»</t>
  </si>
  <si>
    <t xml:space="preserve">«Благоустройство территорий общего пользования»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</si>
  <si>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2018-2024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</si>
  <si>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2018-2024 годы</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</si>
  <si>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2018-2024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</si>
  <si>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2018-2024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</si>
  <si>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2018-2024 годы
</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</si>
  <si>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2018-2024 годы</t>
  </si>
  <si>
    <t>ВСЕГО (2018-2020 годы):</t>
  </si>
  <si>
    <t>ВСЕГО (2021-2024 годы):</t>
  </si>
  <si>
    <t>ИТОГО по Государственной программе Иркутской области «Формирование современной городской среды» 
на 2018 - 2024 годы:</t>
  </si>
  <si>
    <t>ИТОГО по Государственной программе Иркутской области «Экономическое развитие и инновационная экономика» на 2019-2024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</si>
  <si>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t>
  </si>
  <si>
    <t xml:space="preserve">Мэр города  </t>
  </si>
  <si>
    <t>М.В. Торопкин</t>
  </si>
  <si>
    <t>Мероприятие 1.1. «Формирование комфортной городской среды» Подпрограммы «Развитие благоустройства территории города Усолье-Сибирское» на 2018-2024 годы, в т.ч.:</t>
  </si>
  <si>
    <t>Иные источники финансирования, руб.</t>
  </si>
  <si>
    <t>Приложение 3</t>
  </si>
  <si>
    <t xml:space="preserve">     от 13.04.2022 № 830-па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</si>
</sst>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color indexed="8"/>
      <name val="Times New Roman"/>
      <family val="1"/>
      <charset val="204"/>
    </font>
    <font>
      <sz val="12"/>
      <color theme="1"/>
      <name val="Calibri"/>
      <family val="2"/>
      <charset val="204"/>
      <scheme val="minor"/>
    </font>
    <font>
      <b/>
      <sz val="11"/>
      <color theme="1"/>
      <name val="Times New Roman"/>
      <family val="1"/>
      <charset val="204"/>
    </font>
    <font>
      <b/>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13">
    <xf numFmtId="0" fontId="0" fillId="0" borderId="0" xfId="0"/>
    <xf numFmtId="0" fontId="4" fillId="0" borderId="0" xfId="0" applyFont="1" applyFill="1" applyAlignment="1">
      <alignment horizontal="right" vertical="center"/>
    </xf>
    <xf numFmtId="0" fontId="5" fillId="0" borderId="0" xfId="0" applyFont="1" applyFill="1" applyBorder="1" applyAlignment="1">
      <alignment vertical="top" wrapText="1"/>
    </xf>
    <xf numFmtId="0" fontId="0" fillId="0" borderId="0" xfId="0" applyAlignment="1">
      <alignment vertical="top"/>
    </xf>
    <xf numFmtId="0" fontId="0" fillId="0" borderId="0" xfId="0" applyAlignment="1"/>
    <xf numFmtId="4" fontId="5" fillId="0" borderId="0" xfId="0" applyNumberFormat="1" applyFont="1" applyFill="1" applyBorder="1" applyAlignment="1">
      <alignment wrapText="1"/>
    </xf>
    <xf numFmtId="0" fontId="6" fillId="0" borderId="0" xfId="0" applyFont="1" applyFill="1" applyAlignment="1">
      <alignment horizontal="right"/>
    </xf>
    <xf numFmtId="0" fontId="1" fillId="0" borderId="0" xfId="0" applyFont="1" applyFill="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0" fillId="0" borderId="0" xfId="0" applyAlignment="1"/>
    <xf numFmtId="0"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0" fontId="1" fillId="0" borderId="0" xfId="0" applyFont="1" applyFill="1" applyAlignment="1">
      <alignment horizontal="right" vertical="center"/>
    </xf>
    <xf numFmtId="0" fontId="6" fillId="0" borderId="0" xfId="0" applyFont="1"/>
    <xf numFmtId="0" fontId="1" fillId="0" borderId="0" xfId="0" applyFont="1" applyAlignment="1">
      <alignment horizontal="right"/>
    </xf>
    <xf numFmtId="0" fontId="12" fillId="0" borderId="0" xfId="0" applyFont="1" applyAlignment="1"/>
    <xf numFmtId="4" fontId="1" fillId="2" borderId="1" xfId="0" applyNumberFormat="1" applyFont="1" applyFill="1" applyBorder="1" applyAlignment="1">
      <alignment horizontal="center" vertical="top" wrapText="1"/>
    </xf>
    <xf numFmtId="0" fontId="1" fillId="0" borderId="0" xfId="0" applyFont="1" applyAlignment="1">
      <alignment horizontal="right"/>
    </xf>
    <xf numFmtId="0" fontId="8" fillId="0" borderId="9" xfId="0" applyFont="1" applyBorder="1" applyAlignment="1">
      <alignment horizontal="center" vertical="center" wrapText="1"/>
    </xf>
    <xf numFmtId="4" fontId="0" fillId="0" borderId="0" xfId="0" applyNumberFormat="1"/>
    <xf numFmtId="0" fontId="1" fillId="0" borderId="13" xfId="0" applyFont="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0" fontId="11" fillId="0" borderId="0" xfId="0" applyFont="1" applyFill="1" applyBorder="1" applyAlignment="1">
      <alignment wrapText="1"/>
    </xf>
    <xf numFmtId="0" fontId="0" fillId="0" borderId="0" xfId="0" applyBorder="1" applyAlignment="1">
      <alignment vertical="center" wrapText="1"/>
    </xf>
    <xf numFmtId="0" fontId="1" fillId="0" borderId="0" xfId="0" applyNumberFormat="1" applyFont="1" applyBorder="1" applyAlignment="1">
      <alignment horizontal="center" vertical="top" wrapText="1"/>
    </xf>
    <xf numFmtId="4" fontId="1" fillId="0" borderId="0" xfId="0" applyNumberFormat="1" applyFont="1" applyBorder="1" applyAlignment="1">
      <alignment horizontal="center" vertical="top" wrapText="1"/>
    </xf>
    <xf numFmtId="0" fontId="9" fillId="0" borderId="0" xfId="0" applyFont="1" applyAlignment="1"/>
    <xf numFmtId="0" fontId="11" fillId="0" borderId="0" xfId="0" applyFont="1" applyFill="1" applyBorder="1" applyAlignment="1">
      <alignment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8" fillId="2" borderId="8" xfId="0" applyFont="1" applyFill="1" applyBorder="1" applyAlignment="1">
      <alignment horizontal="left" vertical="top" wrapText="1"/>
    </xf>
    <xf numFmtId="0" fontId="8" fillId="2" borderId="10" xfId="0" applyFont="1" applyFill="1" applyBorder="1" applyAlignment="1">
      <alignment horizontal="left" vertical="top" wrapText="1"/>
    </xf>
    <xf numFmtId="0" fontId="0" fillId="2" borderId="10" xfId="0" applyFont="1" applyFill="1" applyBorder="1" applyAlignment="1">
      <alignment vertical="top" wrapText="1"/>
    </xf>
    <xf numFmtId="0" fontId="0" fillId="2" borderId="12" xfId="0" applyFont="1" applyFill="1" applyBorder="1" applyAlignment="1">
      <alignment vertical="top" wrapText="1"/>
    </xf>
    <xf numFmtId="0" fontId="8" fillId="0" borderId="8" xfId="0" applyFont="1" applyBorder="1" applyAlignment="1">
      <alignment vertical="top" wrapText="1"/>
    </xf>
    <xf numFmtId="0" fontId="8" fillId="0" borderId="10" xfId="0" applyFont="1" applyBorder="1" applyAlignment="1">
      <alignment vertical="top" wrapText="1"/>
    </xf>
    <xf numFmtId="0" fontId="0" fillId="0" borderId="10" xfId="0" applyFont="1" applyBorder="1" applyAlignment="1">
      <alignment vertical="top" wrapText="1"/>
    </xf>
    <xf numFmtId="0" fontId="0" fillId="0" borderId="12" xfId="0" applyFont="1" applyBorder="1" applyAlignment="1">
      <alignment vertical="top" wrapText="1"/>
    </xf>
    <xf numFmtId="0" fontId="8" fillId="2" borderId="8" xfId="0" applyFont="1" applyFill="1" applyBorder="1" applyAlignment="1">
      <alignment vertical="top" wrapText="1"/>
    </xf>
    <xf numFmtId="0" fontId="8" fillId="2" borderId="10" xfId="0" applyFont="1" applyFill="1" applyBorder="1" applyAlignment="1">
      <alignment vertical="top" wrapText="1"/>
    </xf>
    <xf numFmtId="0" fontId="8" fillId="2" borderId="12" xfId="0" applyFont="1" applyFill="1" applyBorder="1" applyAlignment="1">
      <alignment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9" fillId="0" borderId="0" xfId="0" applyFont="1" applyAlignment="1"/>
    <xf numFmtId="0" fontId="0" fillId="0" borderId="10" xfId="0" applyBorder="1" applyAlignment="1">
      <alignment vertical="top" wrapText="1"/>
    </xf>
    <xf numFmtId="0" fontId="0" fillId="0" borderId="12" xfId="0" applyBorder="1" applyAlignment="1">
      <alignment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8" fillId="0" borderId="4" xfId="0" applyFont="1" applyBorder="1" applyAlignment="1">
      <alignment vertical="top" wrapText="1"/>
    </xf>
    <xf numFmtId="0" fontId="0" fillId="0" borderId="5" xfId="0" applyBorder="1" applyAlignment="1">
      <alignment vertical="top" wrapText="1"/>
    </xf>
    <xf numFmtId="49" fontId="1" fillId="0" borderId="4" xfId="0" applyNumberFormat="1" applyFont="1" applyBorder="1" applyAlignment="1">
      <alignment horizontal="center" vertical="top" wrapText="1"/>
    </xf>
    <xf numFmtId="0" fontId="0" fillId="0" borderId="5" xfId="0" applyBorder="1" applyAlignment="1">
      <alignment horizontal="center" wrapText="1"/>
    </xf>
    <xf numFmtId="0" fontId="10" fillId="0" borderId="0" xfId="0" applyFont="1" applyAlignment="1">
      <alignment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wrapText="1"/>
    </xf>
    <xf numFmtId="0" fontId="11" fillId="0" borderId="0" xfId="0" applyFont="1" applyFill="1" applyBorder="1" applyAlignment="1">
      <alignment wrapText="1"/>
    </xf>
    <xf numFmtId="0" fontId="0" fillId="0" borderId="0" xfId="0" applyAlignment="1">
      <alignment wrapText="1"/>
    </xf>
    <xf numFmtId="0" fontId="8" fillId="0" borderId="5" xfId="0" applyFont="1" applyBorder="1" applyAlignment="1">
      <alignment vertical="top" wrapText="1"/>
    </xf>
    <xf numFmtId="0" fontId="0" fillId="0" borderId="2" xfId="0" applyBorder="1" applyAlignment="1">
      <alignment vertical="top" wrapText="1"/>
    </xf>
    <xf numFmtId="0" fontId="8" fillId="2" borderId="4" xfId="0" applyFont="1" applyFill="1" applyBorder="1" applyAlignment="1">
      <alignment vertical="top" wrapText="1"/>
    </xf>
    <xf numFmtId="0" fontId="8" fillId="2" borderId="5" xfId="0" applyFont="1" applyFill="1" applyBorder="1" applyAlignment="1">
      <alignment vertical="top" wrapText="1"/>
    </xf>
    <xf numFmtId="0" fontId="8" fillId="2" borderId="2" xfId="0" applyFont="1" applyFill="1" applyBorder="1" applyAlignment="1">
      <alignment vertical="top" wrapText="1"/>
    </xf>
    <xf numFmtId="0" fontId="1" fillId="0" borderId="0" xfId="0" applyFont="1" applyAlignment="1">
      <alignment horizontal="center" vertical="center" wrapText="1"/>
    </xf>
    <xf numFmtId="0" fontId="1" fillId="0" borderId="0" xfId="0" applyFont="1" applyAlignment="1">
      <alignment horizontal="right"/>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0"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3" xfId="0" applyBorder="1" applyAlignment="1">
      <alignment vertical="center" wrapText="1"/>
    </xf>
    <xf numFmtId="0" fontId="0" fillId="0" borderId="12" xfId="0" applyBorder="1" applyAlignment="1">
      <alignment vertical="center" wrapText="1"/>
    </xf>
    <xf numFmtId="0" fontId="1" fillId="0" borderId="0" xfId="0" applyFont="1" applyFill="1" applyAlignment="1">
      <alignment horizontal="center"/>
    </xf>
    <xf numFmtId="0" fontId="2"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Fill="1" applyAlignment="1">
      <alignment horizontal="right" vertical="center"/>
    </xf>
    <xf numFmtId="0" fontId="6" fillId="0" borderId="0" xfId="0" applyFont="1" applyAlignment="1"/>
    <xf numFmtId="0" fontId="1" fillId="0" borderId="0" xfId="0" applyFont="1" applyFill="1" applyAlignment="1">
      <alignment horizontal="right"/>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8" fillId="0" borderId="4" xfId="0" applyFont="1"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1" fillId="0" borderId="6" xfId="0" applyFont="1" applyBorder="1" applyAlignment="1">
      <alignment horizontal="center" vertical="center" wrapText="1"/>
    </xf>
    <xf numFmtId="0" fontId="0" fillId="0" borderId="7" xfId="0" applyBorder="1" applyAlignment="1">
      <alignment horizontal="center" wrapText="1"/>
    </xf>
    <xf numFmtId="0" fontId="0" fillId="0" borderId="9" xfId="0" applyBorder="1" applyAlignment="1">
      <alignment horizontal="center" wrapText="1"/>
    </xf>
    <xf numFmtId="0" fontId="0" fillId="0" borderId="0" xfId="0" applyAlignment="1">
      <alignment horizontal="center" wrapText="1"/>
    </xf>
    <xf numFmtId="0" fontId="0" fillId="0" borderId="11" xfId="0" applyBorder="1" applyAlignment="1">
      <alignment horizontal="center" wrapText="1"/>
    </xf>
    <xf numFmtId="0" fontId="0" fillId="0" borderId="3" xfId="0"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6"/>
  <sheetViews>
    <sheetView tabSelected="1" view="pageBreakPreview" zoomScaleNormal="100" zoomScaleSheetLayoutView="100" workbookViewId="0">
      <pane ySplit="18" topLeftCell="A52" activePane="bottomLeft" state="frozen"/>
      <selection pane="bottomLeft" activeCell="F12" sqref="F12:J12"/>
    </sheetView>
  </sheetViews>
  <sheetFormatPr defaultRowHeight="14.4" x14ac:dyDescent="0.3"/>
  <cols>
    <col min="1" max="1" width="5.6640625" customWidth="1"/>
    <col min="2" max="2" width="40.88671875" customWidth="1"/>
    <col min="3" max="3" width="42.6640625" customWidth="1"/>
    <col min="4" max="4" width="11.44140625" customWidth="1"/>
    <col min="5" max="5" width="15.44140625" customWidth="1"/>
    <col min="6" max="6" width="15.33203125" customWidth="1"/>
    <col min="7" max="7" width="15.6640625" customWidth="1"/>
    <col min="8" max="8" width="12.44140625" customWidth="1"/>
    <col min="9" max="9" width="14.44140625" customWidth="1"/>
    <col min="10" max="10" width="1.44140625" hidden="1" customWidth="1"/>
    <col min="11" max="11" width="3.33203125" customWidth="1"/>
    <col min="13" max="13" width="13.109375" customWidth="1"/>
    <col min="14" max="14" width="11.5546875" customWidth="1"/>
    <col min="15" max="15" width="12.109375" customWidth="1"/>
  </cols>
  <sheetData>
    <row r="1" spans="1:11" ht="0.75" customHeight="1" x14ac:dyDescent="0.3">
      <c r="I1" s="6"/>
      <c r="J1" s="7" t="s">
        <v>7</v>
      </c>
    </row>
    <row r="2" spans="1:11" hidden="1" x14ac:dyDescent="0.3">
      <c r="I2" s="6"/>
      <c r="J2" s="7" t="s">
        <v>3</v>
      </c>
    </row>
    <row r="3" spans="1:11" hidden="1" x14ac:dyDescent="0.3">
      <c r="I3" s="6"/>
      <c r="J3" s="7" t="s">
        <v>4</v>
      </c>
    </row>
    <row r="4" spans="1:11" hidden="1" x14ac:dyDescent="0.3">
      <c r="I4" s="93" t="s">
        <v>5</v>
      </c>
      <c r="J4" s="93"/>
    </row>
    <row r="5" spans="1:11" x14ac:dyDescent="0.3">
      <c r="D5" s="20"/>
      <c r="E5" s="20"/>
      <c r="F5" s="20"/>
      <c r="G5" s="84" t="s">
        <v>46</v>
      </c>
      <c r="H5" s="84"/>
      <c r="I5" s="84"/>
      <c r="J5" s="19"/>
    </row>
    <row r="6" spans="1:11" x14ac:dyDescent="0.3">
      <c r="D6" s="84" t="s">
        <v>18</v>
      </c>
      <c r="E6" s="84"/>
      <c r="F6" s="84"/>
      <c r="G6" s="84"/>
      <c r="H6" s="84"/>
      <c r="I6" s="84"/>
      <c r="J6" s="20"/>
      <c r="K6" s="19"/>
    </row>
    <row r="7" spans="1:11" ht="18" customHeight="1" x14ac:dyDescent="0.3">
      <c r="D7" s="21"/>
      <c r="E7" s="24"/>
      <c r="F7" s="84" t="s">
        <v>47</v>
      </c>
      <c r="G7" s="84"/>
      <c r="H7" s="84"/>
      <c r="I7" s="84"/>
      <c r="J7" s="20"/>
      <c r="K7" s="19"/>
    </row>
    <row r="8" spans="1:11" x14ac:dyDescent="0.3">
      <c r="D8" s="20"/>
      <c r="E8" s="20"/>
      <c r="F8" s="20"/>
      <c r="G8" s="20"/>
      <c r="H8" s="20"/>
      <c r="I8" s="6"/>
      <c r="J8" s="19"/>
    </row>
    <row r="9" spans="1:11" x14ac:dyDescent="0.3">
      <c r="D9" s="20"/>
      <c r="E9" s="20"/>
      <c r="F9" s="20"/>
      <c r="G9" s="96" t="s">
        <v>21</v>
      </c>
      <c r="H9" s="96"/>
      <c r="I9" s="97"/>
      <c r="J9" s="97"/>
    </row>
    <row r="10" spans="1:11" x14ac:dyDescent="0.3">
      <c r="D10" s="96" t="s">
        <v>6</v>
      </c>
      <c r="E10" s="96"/>
      <c r="F10" s="97"/>
      <c r="G10" s="97"/>
      <c r="H10" s="97"/>
      <c r="I10" s="97"/>
      <c r="J10" s="97"/>
    </row>
    <row r="11" spans="1:11" x14ac:dyDescent="0.3">
      <c r="D11" s="20"/>
      <c r="E11" s="20"/>
      <c r="F11" s="98" t="s">
        <v>10</v>
      </c>
      <c r="G11" s="97"/>
      <c r="H11" s="97"/>
      <c r="I11" s="97"/>
      <c r="J11" s="97"/>
    </row>
    <row r="12" spans="1:11" x14ac:dyDescent="0.3">
      <c r="D12" s="20"/>
      <c r="E12" s="20"/>
      <c r="F12" s="96" t="s">
        <v>11</v>
      </c>
      <c r="G12" s="97"/>
      <c r="H12" s="97"/>
      <c r="I12" s="97"/>
      <c r="J12" s="97"/>
    </row>
    <row r="13" spans="1:11" ht="18" x14ac:dyDescent="0.3">
      <c r="I13" s="1"/>
      <c r="J13" s="1"/>
    </row>
    <row r="14" spans="1:11" ht="33" customHeight="1" x14ac:dyDescent="0.3">
      <c r="A14" s="94" t="s">
        <v>9</v>
      </c>
      <c r="B14" s="94"/>
      <c r="C14" s="94"/>
      <c r="D14" s="94"/>
      <c r="E14" s="94"/>
      <c r="F14" s="94"/>
      <c r="G14" s="94"/>
      <c r="H14" s="94"/>
      <c r="I14" s="94"/>
      <c r="J14" s="94"/>
    </row>
    <row r="15" spans="1:11" ht="21" customHeight="1" x14ac:dyDescent="0.3">
      <c r="A15" s="95" t="s">
        <v>12</v>
      </c>
      <c r="B15" s="95"/>
      <c r="C15" s="95"/>
      <c r="D15" s="95"/>
      <c r="E15" s="95"/>
      <c r="F15" s="95"/>
      <c r="G15" s="95"/>
      <c r="H15" s="95"/>
      <c r="I15" s="95"/>
      <c r="J15" s="95"/>
    </row>
    <row r="16" spans="1:11" ht="15" customHeight="1" x14ac:dyDescent="0.3">
      <c r="A16" s="83" t="s">
        <v>19</v>
      </c>
      <c r="B16" s="83"/>
      <c r="C16" s="83"/>
      <c r="D16" s="83"/>
      <c r="E16" s="83"/>
      <c r="F16" s="83"/>
      <c r="G16" s="83"/>
      <c r="H16" s="83"/>
      <c r="I16" s="83"/>
      <c r="J16" s="83"/>
    </row>
    <row r="17" spans="1:10" ht="9" customHeight="1" x14ac:dyDescent="0.3">
      <c r="J17" s="10"/>
    </row>
    <row r="18" spans="1:10" ht="51.75" customHeight="1" x14ac:dyDescent="0.3">
      <c r="A18" s="8" t="s">
        <v>0</v>
      </c>
      <c r="B18" s="8" t="s">
        <v>15</v>
      </c>
      <c r="C18" s="8" t="s">
        <v>16</v>
      </c>
      <c r="D18" s="8" t="s">
        <v>23</v>
      </c>
      <c r="E18" s="8" t="s">
        <v>22</v>
      </c>
      <c r="F18" s="8" t="s">
        <v>24</v>
      </c>
      <c r="G18" s="8" t="s">
        <v>25</v>
      </c>
      <c r="H18" s="8" t="s">
        <v>45</v>
      </c>
      <c r="I18" s="8" t="s">
        <v>26</v>
      </c>
      <c r="J18" s="9" t="s">
        <v>2</v>
      </c>
    </row>
    <row r="19" spans="1:10" ht="39" customHeight="1" x14ac:dyDescent="0.3">
      <c r="A19" s="27">
        <v>1</v>
      </c>
      <c r="B19" s="99" t="s">
        <v>13</v>
      </c>
      <c r="C19" s="99"/>
      <c r="D19" s="99"/>
      <c r="E19" s="99"/>
      <c r="F19" s="99"/>
      <c r="G19" s="99"/>
      <c r="H19" s="99"/>
      <c r="I19" s="100"/>
      <c r="J19" s="9"/>
    </row>
    <row r="20" spans="1:10" ht="26.1" customHeight="1" x14ac:dyDescent="0.3">
      <c r="A20" s="101">
        <v>1</v>
      </c>
      <c r="B20" s="104" t="s">
        <v>41</v>
      </c>
      <c r="C20" s="48" t="s">
        <v>34</v>
      </c>
      <c r="D20" s="28" t="s">
        <v>17</v>
      </c>
      <c r="E20" s="23">
        <f t="shared" ref="E20:E51" si="0">F20+G20+I20</f>
        <v>93517766.699999988</v>
      </c>
      <c r="F20" s="23">
        <f>F21+F22+F23+F24+F25+F26+F27</f>
        <v>70113465.269999996</v>
      </c>
      <c r="G20" s="23">
        <f>G21+G22+G23+G24+G25+G26+G27</f>
        <v>18858255.43</v>
      </c>
      <c r="H20" s="23">
        <v>0</v>
      </c>
      <c r="I20" s="23">
        <f t="shared" ref="I20" si="1">I21+I22+I23+I24+I25+I26+I27</f>
        <v>4546046</v>
      </c>
      <c r="J20" s="9"/>
    </row>
    <row r="21" spans="1:10" ht="26.1" customHeight="1" x14ac:dyDescent="0.3">
      <c r="A21" s="102"/>
      <c r="B21" s="105"/>
      <c r="C21" s="49"/>
      <c r="D21" s="28">
        <v>2018</v>
      </c>
      <c r="E21" s="23">
        <f t="shared" si="0"/>
        <v>25995670.82</v>
      </c>
      <c r="F21" s="23">
        <v>18085144.539999999</v>
      </c>
      <c r="G21" s="23">
        <v>7119444.0499999998</v>
      </c>
      <c r="H21" s="23">
        <v>0</v>
      </c>
      <c r="I21" s="23">
        <v>791082.23</v>
      </c>
      <c r="J21" s="9"/>
    </row>
    <row r="22" spans="1:10" ht="26.1" customHeight="1" x14ac:dyDescent="0.3">
      <c r="A22" s="102"/>
      <c r="B22" s="105"/>
      <c r="C22" s="50"/>
      <c r="D22" s="29">
        <v>2019</v>
      </c>
      <c r="E22" s="23">
        <f t="shared" si="0"/>
        <v>39817981.609999999</v>
      </c>
      <c r="F22" s="23">
        <v>30075835.07</v>
      </c>
      <c r="G22" s="23">
        <v>6591582.4400000004</v>
      </c>
      <c r="H22" s="23">
        <v>0</v>
      </c>
      <c r="I22" s="23">
        <v>3150564.1</v>
      </c>
      <c r="J22" s="9"/>
    </row>
    <row r="23" spans="1:10" ht="26.1" customHeight="1" x14ac:dyDescent="0.3">
      <c r="A23" s="102"/>
      <c r="B23" s="105"/>
      <c r="C23" s="50"/>
      <c r="D23" s="29">
        <v>2020</v>
      </c>
      <c r="E23" s="23">
        <f t="shared" si="0"/>
        <v>27704114.270000003</v>
      </c>
      <c r="F23" s="23">
        <v>21952485.66</v>
      </c>
      <c r="G23" s="23">
        <v>5147228.9400000004</v>
      </c>
      <c r="H23" s="23">
        <v>0</v>
      </c>
      <c r="I23" s="23">
        <v>604399.67000000004</v>
      </c>
      <c r="J23" s="9"/>
    </row>
    <row r="24" spans="1:10" ht="26.1" customHeight="1" x14ac:dyDescent="0.3">
      <c r="A24" s="102"/>
      <c r="B24" s="105"/>
      <c r="C24" s="50"/>
      <c r="D24" s="29">
        <v>2021</v>
      </c>
      <c r="E24" s="23">
        <f t="shared" si="0"/>
        <v>0</v>
      </c>
      <c r="F24" s="23">
        <v>0</v>
      </c>
      <c r="G24" s="23">
        <v>0</v>
      </c>
      <c r="H24" s="23">
        <v>0</v>
      </c>
      <c r="I24" s="23">
        <v>0</v>
      </c>
      <c r="J24" s="9"/>
    </row>
    <row r="25" spans="1:10" ht="26.1" customHeight="1" x14ac:dyDescent="0.3">
      <c r="A25" s="102"/>
      <c r="B25" s="105"/>
      <c r="C25" s="50"/>
      <c r="D25" s="29">
        <v>2022</v>
      </c>
      <c r="E25" s="23">
        <f t="shared" si="0"/>
        <v>0</v>
      </c>
      <c r="F25" s="23">
        <v>0</v>
      </c>
      <c r="G25" s="23">
        <v>0</v>
      </c>
      <c r="H25" s="23">
        <v>0</v>
      </c>
      <c r="I25" s="23">
        <v>0</v>
      </c>
      <c r="J25" s="9"/>
    </row>
    <row r="26" spans="1:10" ht="26.1" customHeight="1" x14ac:dyDescent="0.3">
      <c r="A26" s="102"/>
      <c r="B26" s="105"/>
      <c r="C26" s="50"/>
      <c r="D26" s="29">
        <v>2023</v>
      </c>
      <c r="E26" s="23">
        <f t="shared" si="0"/>
        <v>0</v>
      </c>
      <c r="F26" s="23">
        <v>0</v>
      </c>
      <c r="G26" s="23">
        <v>0</v>
      </c>
      <c r="H26" s="23">
        <v>0</v>
      </c>
      <c r="I26" s="23">
        <v>0</v>
      </c>
      <c r="J26" s="9"/>
    </row>
    <row r="27" spans="1:10" ht="26.1" customHeight="1" x14ac:dyDescent="0.3">
      <c r="A27" s="102"/>
      <c r="B27" s="105"/>
      <c r="C27" s="51"/>
      <c r="D27" s="29">
        <v>2024</v>
      </c>
      <c r="E27" s="23">
        <f t="shared" si="0"/>
        <v>0</v>
      </c>
      <c r="F27" s="23">
        <v>0</v>
      </c>
      <c r="G27" s="23">
        <v>0</v>
      </c>
      <c r="H27" s="23">
        <v>0</v>
      </c>
      <c r="I27" s="23">
        <v>0</v>
      </c>
      <c r="J27" s="9"/>
    </row>
    <row r="28" spans="1:10" ht="26.1" customHeight="1" x14ac:dyDescent="0.3">
      <c r="A28" s="102"/>
      <c r="B28" s="105"/>
      <c r="C28" s="52" t="s">
        <v>35</v>
      </c>
      <c r="D28" s="15" t="s">
        <v>17</v>
      </c>
      <c r="E28" s="17">
        <f t="shared" si="0"/>
        <v>58702561.039999999</v>
      </c>
      <c r="F28" s="17">
        <f>F29+F30+F31+F32+F33+F34+F35</f>
        <v>43900063.409999996</v>
      </c>
      <c r="G28" s="17">
        <f>G29+G30+G31+G32+G33+G34+G35</f>
        <v>12081091.139999999</v>
      </c>
      <c r="H28" s="17">
        <v>0</v>
      </c>
      <c r="I28" s="17">
        <f t="shared" ref="I28" si="2">I29+I30+I31+I32+I33+I34+I35</f>
        <v>2721406.49</v>
      </c>
      <c r="J28" s="9"/>
    </row>
    <row r="29" spans="1:10" ht="26.1" customHeight="1" x14ac:dyDescent="0.3">
      <c r="A29" s="102"/>
      <c r="B29" s="105"/>
      <c r="C29" s="53"/>
      <c r="D29" s="15">
        <v>2018</v>
      </c>
      <c r="E29" s="17">
        <f t="shared" si="0"/>
        <v>17906868.120000001</v>
      </c>
      <c r="F29" s="17">
        <v>12457777.210000001</v>
      </c>
      <c r="G29" s="17">
        <v>4904161.42</v>
      </c>
      <c r="H29" s="17">
        <v>0</v>
      </c>
      <c r="I29" s="17">
        <v>544929.49</v>
      </c>
      <c r="J29" s="9"/>
    </row>
    <row r="30" spans="1:10" ht="26.1" customHeight="1" x14ac:dyDescent="0.3">
      <c r="A30" s="102"/>
      <c r="B30" s="105"/>
      <c r="C30" s="53"/>
      <c r="D30" s="15">
        <v>2019</v>
      </c>
      <c r="E30" s="17">
        <f t="shared" si="0"/>
        <v>21842512.550000001</v>
      </c>
      <c r="F30" s="17">
        <v>16438729.68</v>
      </c>
      <c r="G30" s="17">
        <v>3602800.78</v>
      </c>
      <c r="H30" s="17">
        <v>0</v>
      </c>
      <c r="I30" s="17">
        <v>1800982.09</v>
      </c>
      <c r="J30" s="9"/>
    </row>
    <row r="31" spans="1:10" ht="26.1" customHeight="1" x14ac:dyDescent="0.3">
      <c r="A31" s="102"/>
      <c r="B31" s="105"/>
      <c r="C31" s="53"/>
      <c r="D31" s="15">
        <v>2020</v>
      </c>
      <c r="E31" s="17">
        <f t="shared" si="0"/>
        <v>18953180.370000001</v>
      </c>
      <c r="F31" s="17">
        <v>15003556.52</v>
      </c>
      <c r="G31" s="17">
        <v>3574128.94</v>
      </c>
      <c r="H31" s="17">
        <v>0</v>
      </c>
      <c r="I31" s="17">
        <v>375494.91</v>
      </c>
      <c r="J31" s="9"/>
    </row>
    <row r="32" spans="1:10" ht="26.1" customHeight="1" x14ac:dyDescent="0.3">
      <c r="A32" s="102"/>
      <c r="B32" s="105"/>
      <c r="C32" s="53"/>
      <c r="D32" s="15">
        <v>2021</v>
      </c>
      <c r="E32" s="17">
        <f t="shared" si="0"/>
        <v>0</v>
      </c>
      <c r="F32" s="17">
        <v>0</v>
      </c>
      <c r="G32" s="17">
        <v>0</v>
      </c>
      <c r="H32" s="17">
        <v>0</v>
      </c>
      <c r="I32" s="23">
        <v>0</v>
      </c>
      <c r="J32" s="9"/>
    </row>
    <row r="33" spans="1:10" ht="26.1" customHeight="1" x14ac:dyDescent="0.3">
      <c r="A33" s="102"/>
      <c r="B33" s="105"/>
      <c r="C33" s="53"/>
      <c r="D33" s="15">
        <v>2022</v>
      </c>
      <c r="E33" s="17">
        <f t="shared" si="0"/>
        <v>0</v>
      </c>
      <c r="F33" s="17">
        <v>0</v>
      </c>
      <c r="G33" s="17">
        <v>0</v>
      </c>
      <c r="H33" s="17">
        <v>0</v>
      </c>
      <c r="I33" s="17">
        <v>0</v>
      </c>
      <c r="J33" s="9"/>
    </row>
    <row r="34" spans="1:10" ht="26.1" customHeight="1" x14ac:dyDescent="0.3">
      <c r="A34" s="102"/>
      <c r="B34" s="105"/>
      <c r="C34" s="54"/>
      <c r="D34" s="14">
        <v>2023</v>
      </c>
      <c r="E34" s="17">
        <f t="shared" si="0"/>
        <v>0</v>
      </c>
      <c r="F34" s="17">
        <v>0</v>
      </c>
      <c r="G34" s="17">
        <v>0</v>
      </c>
      <c r="H34" s="17">
        <v>0</v>
      </c>
      <c r="I34" s="17">
        <v>0</v>
      </c>
      <c r="J34" s="9"/>
    </row>
    <row r="35" spans="1:10" ht="26.1" customHeight="1" x14ac:dyDescent="0.3">
      <c r="A35" s="102"/>
      <c r="B35" s="105"/>
      <c r="C35" s="55"/>
      <c r="D35" s="14">
        <v>2024</v>
      </c>
      <c r="E35" s="17">
        <f t="shared" si="0"/>
        <v>0</v>
      </c>
      <c r="F35" s="17">
        <v>0</v>
      </c>
      <c r="G35" s="17">
        <v>0</v>
      </c>
      <c r="H35" s="17">
        <v>0</v>
      </c>
      <c r="I35" s="17">
        <v>0</v>
      </c>
      <c r="J35" s="9"/>
    </row>
    <row r="36" spans="1:10" ht="26.1" customHeight="1" x14ac:dyDescent="0.3">
      <c r="A36" s="102"/>
      <c r="B36" s="105"/>
      <c r="C36" s="56" t="s">
        <v>33</v>
      </c>
      <c r="D36" s="29" t="s">
        <v>17</v>
      </c>
      <c r="E36" s="23">
        <f t="shared" si="0"/>
        <v>40090316.780000001</v>
      </c>
      <c r="F36" s="23">
        <f>F37+F38+F39+F40+F41+F42+F43</f>
        <v>31705359.050000001</v>
      </c>
      <c r="G36" s="23">
        <f t="shared" ref="G36:I36" si="3">G37+G38+G39+G40+G41+G42+G43</f>
        <v>7554105.9400000004</v>
      </c>
      <c r="H36" s="23">
        <v>0</v>
      </c>
      <c r="I36" s="23">
        <f t="shared" si="3"/>
        <v>830851.79</v>
      </c>
      <c r="J36" s="9"/>
    </row>
    <row r="37" spans="1:10" ht="26.1" customHeight="1" x14ac:dyDescent="0.3">
      <c r="A37" s="102"/>
      <c r="B37" s="105"/>
      <c r="C37" s="57"/>
      <c r="D37" s="29">
        <v>2018</v>
      </c>
      <c r="E37" s="23">
        <f t="shared" si="0"/>
        <v>0</v>
      </c>
      <c r="F37" s="23">
        <v>0</v>
      </c>
      <c r="G37" s="23">
        <v>0</v>
      </c>
      <c r="H37" s="23">
        <v>0</v>
      </c>
      <c r="I37" s="23">
        <v>0</v>
      </c>
      <c r="J37" s="9"/>
    </row>
    <row r="38" spans="1:10" ht="26.1" customHeight="1" x14ac:dyDescent="0.3">
      <c r="A38" s="102"/>
      <c r="B38" s="105"/>
      <c r="C38" s="57"/>
      <c r="D38" s="29">
        <v>2019</v>
      </c>
      <c r="E38" s="23">
        <f t="shared" si="0"/>
        <v>0</v>
      </c>
      <c r="F38" s="23">
        <v>0</v>
      </c>
      <c r="G38" s="23">
        <v>0</v>
      </c>
      <c r="H38" s="23">
        <v>0</v>
      </c>
      <c r="I38" s="23">
        <v>0</v>
      </c>
      <c r="J38" s="9"/>
    </row>
    <row r="39" spans="1:10" ht="26.1" customHeight="1" x14ac:dyDescent="0.3">
      <c r="A39" s="102"/>
      <c r="B39" s="105"/>
      <c r="C39" s="57"/>
      <c r="D39" s="29">
        <v>2020</v>
      </c>
      <c r="E39" s="23">
        <f t="shared" si="0"/>
        <v>40090316.780000001</v>
      </c>
      <c r="F39" s="23">
        <v>31705359.050000001</v>
      </c>
      <c r="G39" s="23">
        <v>7554105.9400000004</v>
      </c>
      <c r="H39" s="23">
        <v>0</v>
      </c>
      <c r="I39" s="23">
        <v>830851.79</v>
      </c>
      <c r="J39" s="9"/>
    </row>
    <row r="40" spans="1:10" ht="26.1" customHeight="1" x14ac:dyDescent="0.3">
      <c r="A40" s="102"/>
      <c r="B40" s="105"/>
      <c r="C40" s="57"/>
      <c r="D40" s="29">
        <v>2021</v>
      </c>
      <c r="E40" s="23">
        <f t="shared" si="0"/>
        <v>0</v>
      </c>
      <c r="F40" s="23">
        <v>0</v>
      </c>
      <c r="G40" s="23">
        <v>0</v>
      </c>
      <c r="H40" s="23">
        <v>0</v>
      </c>
      <c r="I40" s="23">
        <v>0</v>
      </c>
      <c r="J40" s="9"/>
    </row>
    <row r="41" spans="1:10" ht="26.1" customHeight="1" x14ac:dyDescent="0.3">
      <c r="A41" s="102"/>
      <c r="B41" s="105"/>
      <c r="C41" s="57"/>
      <c r="D41" s="29">
        <v>2022</v>
      </c>
      <c r="E41" s="23">
        <f t="shared" si="0"/>
        <v>0</v>
      </c>
      <c r="F41" s="23">
        <v>0</v>
      </c>
      <c r="G41" s="23">
        <v>0</v>
      </c>
      <c r="H41" s="23">
        <v>0</v>
      </c>
      <c r="I41" s="23">
        <v>0</v>
      </c>
      <c r="J41" s="9"/>
    </row>
    <row r="42" spans="1:10" ht="26.1" customHeight="1" x14ac:dyDescent="0.3">
      <c r="A42" s="102"/>
      <c r="B42" s="105"/>
      <c r="C42" s="57"/>
      <c r="D42" s="29">
        <v>2023</v>
      </c>
      <c r="E42" s="23">
        <f t="shared" si="0"/>
        <v>0</v>
      </c>
      <c r="F42" s="23">
        <v>0</v>
      </c>
      <c r="G42" s="23">
        <v>0</v>
      </c>
      <c r="H42" s="23">
        <v>0</v>
      </c>
      <c r="I42" s="23">
        <v>0</v>
      </c>
      <c r="J42" s="9"/>
    </row>
    <row r="43" spans="1:10" ht="26.1" customHeight="1" x14ac:dyDescent="0.3">
      <c r="A43" s="103"/>
      <c r="B43" s="106"/>
      <c r="C43" s="58"/>
      <c r="D43" s="29">
        <v>2024</v>
      </c>
      <c r="E43" s="23">
        <f t="shared" si="0"/>
        <v>0</v>
      </c>
      <c r="F43" s="23">
        <v>0</v>
      </c>
      <c r="G43" s="23">
        <v>0</v>
      </c>
      <c r="H43" s="23">
        <v>0</v>
      </c>
      <c r="I43" s="23">
        <v>0</v>
      </c>
      <c r="J43" s="9"/>
    </row>
    <row r="44" spans="1:10" ht="26.1" customHeight="1" x14ac:dyDescent="0.3">
      <c r="A44" s="107" t="s">
        <v>37</v>
      </c>
      <c r="B44" s="108"/>
      <c r="C44" s="108"/>
      <c r="D44" s="29" t="s">
        <v>17</v>
      </c>
      <c r="E44" s="23">
        <f t="shared" si="0"/>
        <v>192310644.52000001</v>
      </c>
      <c r="F44" s="23">
        <f>F45+F46+F47</f>
        <v>145718887.73000002</v>
      </c>
      <c r="G44" s="23">
        <f>G45+G46+G47</f>
        <v>38493452.509999998</v>
      </c>
      <c r="H44" s="23">
        <v>0</v>
      </c>
      <c r="I44" s="23">
        <f t="shared" ref="I44" si="4">I45+I46+I47</f>
        <v>8098304.2800000003</v>
      </c>
      <c r="J44" s="9"/>
    </row>
    <row r="45" spans="1:10" ht="26.1" customHeight="1" x14ac:dyDescent="0.3">
      <c r="A45" s="109"/>
      <c r="B45" s="110"/>
      <c r="C45" s="110"/>
      <c r="D45" s="29">
        <v>2018</v>
      </c>
      <c r="E45" s="23">
        <f t="shared" si="0"/>
        <v>43902538.939999998</v>
      </c>
      <c r="F45" s="23">
        <f>F21+F29+F37</f>
        <v>30542921.75</v>
      </c>
      <c r="G45" s="23">
        <f>G21+G29+G37</f>
        <v>12023605.469999999</v>
      </c>
      <c r="H45" s="23">
        <v>0</v>
      </c>
      <c r="I45" s="23">
        <f t="shared" ref="I45" si="5">I21+I29+I37</f>
        <v>1336011.72</v>
      </c>
      <c r="J45" s="9"/>
    </row>
    <row r="46" spans="1:10" ht="26.1" customHeight="1" x14ac:dyDescent="0.3">
      <c r="A46" s="109"/>
      <c r="B46" s="110"/>
      <c r="C46" s="110"/>
      <c r="D46" s="29">
        <v>2019</v>
      </c>
      <c r="E46" s="23">
        <f t="shared" si="0"/>
        <v>61660494.159999996</v>
      </c>
      <c r="F46" s="23">
        <f>F22+F30+F38</f>
        <v>46514564.75</v>
      </c>
      <c r="G46" s="23">
        <f t="shared" ref="G46:I46" si="6">G22+G30+G38</f>
        <v>10194383.220000001</v>
      </c>
      <c r="H46" s="23">
        <v>0</v>
      </c>
      <c r="I46" s="23">
        <f t="shared" si="6"/>
        <v>4951546.1900000004</v>
      </c>
      <c r="J46" s="9"/>
    </row>
    <row r="47" spans="1:10" ht="26.1" customHeight="1" x14ac:dyDescent="0.3">
      <c r="A47" s="109"/>
      <c r="B47" s="110"/>
      <c r="C47" s="110"/>
      <c r="D47" s="29">
        <v>2020</v>
      </c>
      <c r="E47" s="23">
        <f t="shared" si="0"/>
        <v>86747611.420000017</v>
      </c>
      <c r="F47" s="23">
        <f>F23+F31+F39</f>
        <v>68661401.230000004</v>
      </c>
      <c r="G47" s="23">
        <f t="shared" ref="G47:I47" si="7">G23+G31+G39</f>
        <v>16275463.82</v>
      </c>
      <c r="H47" s="23">
        <v>0</v>
      </c>
      <c r="I47" s="23">
        <f t="shared" si="7"/>
        <v>1810746.37</v>
      </c>
      <c r="J47" s="9"/>
    </row>
    <row r="48" spans="1:10" ht="26.1" customHeight="1" x14ac:dyDescent="0.3">
      <c r="A48" s="109"/>
      <c r="B48" s="110"/>
      <c r="C48" s="110"/>
      <c r="D48" s="29">
        <v>2021</v>
      </c>
      <c r="E48" s="23">
        <f t="shared" si="0"/>
        <v>0</v>
      </c>
      <c r="F48" s="23">
        <v>0</v>
      </c>
      <c r="G48" s="23">
        <v>0</v>
      </c>
      <c r="H48" s="23">
        <v>0</v>
      </c>
      <c r="I48" s="23">
        <v>0</v>
      </c>
      <c r="J48" s="9"/>
    </row>
    <row r="49" spans="1:10" ht="26.1" customHeight="1" x14ac:dyDescent="0.3">
      <c r="A49" s="109"/>
      <c r="B49" s="110"/>
      <c r="C49" s="110"/>
      <c r="D49" s="29">
        <v>2022</v>
      </c>
      <c r="E49" s="23">
        <f t="shared" si="0"/>
        <v>0</v>
      </c>
      <c r="F49" s="23">
        <v>0</v>
      </c>
      <c r="G49" s="23">
        <v>0</v>
      </c>
      <c r="H49" s="23">
        <v>0</v>
      </c>
      <c r="I49" s="23">
        <v>0</v>
      </c>
      <c r="J49" s="9"/>
    </row>
    <row r="50" spans="1:10" ht="26.1" customHeight="1" x14ac:dyDescent="0.3">
      <c r="A50" s="109"/>
      <c r="B50" s="110"/>
      <c r="C50" s="110"/>
      <c r="D50" s="29">
        <v>2023</v>
      </c>
      <c r="E50" s="23">
        <f t="shared" si="0"/>
        <v>0</v>
      </c>
      <c r="F50" s="23">
        <v>0</v>
      </c>
      <c r="G50" s="23">
        <v>0</v>
      </c>
      <c r="H50" s="23">
        <v>0</v>
      </c>
      <c r="I50" s="23">
        <v>0</v>
      </c>
      <c r="J50" s="9"/>
    </row>
    <row r="51" spans="1:10" ht="26.1" customHeight="1" x14ac:dyDescent="0.3">
      <c r="A51" s="111"/>
      <c r="B51" s="112"/>
      <c r="C51" s="112"/>
      <c r="D51" s="29">
        <v>2024</v>
      </c>
      <c r="E51" s="23">
        <f t="shared" si="0"/>
        <v>0</v>
      </c>
      <c r="F51" s="23">
        <v>0</v>
      </c>
      <c r="G51" s="23">
        <v>0</v>
      </c>
      <c r="H51" s="23">
        <v>0</v>
      </c>
      <c r="I51" s="23">
        <v>0</v>
      </c>
      <c r="J51" s="9"/>
    </row>
    <row r="52" spans="1:10" ht="36.75" customHeight="1" x14ac:dyDescent="0.3">
      <c r="A52" s="8">
        <v>1</v>
      </c>
      <c r="B52" s="45" t="s">
        <v>13</v>
      </c>
      <c r="C52" s="46"/>
      <c r="D52" s="46"/>
      <c r="E52" s="46"/>
      <c r="F52" s="46"/>
      <c r="G52" s="46"/>
      <c r="H52" s="46"/>
      <c r="I52" s="47"/>
      <c r="J52" s="16"/>
    </row>
    <row r="53" spans="1:10" ht="26.1" customHeight="1" x14ac:dyDescent="0.3">
      <c r="A53" s="69" t="s">
        <v>8</v>
      </c>
      <c r="B53" s="67" t="s">
        <v>20</v>
      </c>
      <c r="C53" s="59" t="s">
        <v>44</v>
      </c>
      <c r="D53" s="15" t="s">
        <v>17</v>
      </c>
      <c r="E53" s="17">
        <f t="shared" ref="E53:E100" si="8">F53+G53+I53</f>
        <v>97618336.700000003</v>
      </c>
      <c r="F53" s="17">
        <f>F54+F55+F56+F57+F58+F59+F60</f>
        <v>67003743.609999999</v>
      </c>
      <c r="G53" s="17">
        <f>G54+G55+G56+G57+G58+G59+G60</f>
        <v>18660956.390000001</v>
      </c>
      <c r="H53" s="17">
        <v>0</v>
      </c>
      <c r="I53" s="17">
        <f t="shared" ref="I53" si="9">I54+I55+I56+I57+I58+I59+I60</f>
        <v>11953636.699999999</v>
      </c>
      <c r="J53" s="16"/>
    </row>
    <row r="54" spans="1:10" ht="26.1" customHeight="1" x14ac:dyDescent="0.3">
      <c r="A54" s="70"/>
      <c r="B54" s="68"/>
      <c r="C54" s="60"/>
      <c r="D54" s="15">
        <v>2018</v>
      </c>
      <c r="E54" s="17">
        <f t="shared" si="8"/>
        <v>0</v>
      </c>
      <c r="F54" s="17">
        <v>0</v>
      </c>
      <c r="G54" s="17">
        <v>0</v>
      </c>
      <c r="H54" s="17">
        <v>0</v>
      </c>
      <c r="I54" s="17">
        <v>0</v>
      </c>
      <c r="J54" s="16"/>
    </row>
    <row r="55" spans="1:10" ht="26.1" customHeight="1" x14ac:dyDescent="0.3">
      <c r="A55" s="70"/>
      <c r="B55" s="68"/>
      <c r="C55" s="54"/>
      <c r="D55" s="14">
        <v>2019</v>
      </c>
      <c r="E55" s="17">
        <f t="shared" si="8"/>
        <v>0</v>
      </c>
      <c r="F55" s="17">
        <v>0</v>
      </c>
      <c r="G55" s="17">
        <v>0</v>
      </c>
      <c r="H55" s="17">
        <v>0</v>
      </c>
      <c r="I55" s="17">
        <v>0</v>
      </c>
      <c r="J55" s="16"/>
    </row>
    <row r="56" spans="1:10" ht="26.1" customHeight="1" x14ac:dyDescent="0.3">
      <c r="A56" s="70"/>
      <c r="B56" s="68"/>
      <c r="C56" s="54"/>
      <c r="D56" s="14">
        <v>2020</v>
      </c>
      <c r="E56" s="17">
        <f t="shared" si="8"/>
        <v>0</v>
      </c>
      <c r="F56" s="23">
        <v>0</v>
      </c>
      <c r="G56" s="23">
        <v>0</v>
      </c>
      <c r="H56" s="23">
        <v>0</v>
      </c>
      <c r="I56" s="23">
        <v>0</v>
      </c>
      <c r="J56" s="16"/>
    </row>
    <row r="57" spans="1:10" ht="26.1" customHeight="1" x14ac:dyDescent="0.3">
      <c r="A57" s="70"/>
      <c r="B57" s="68"/>
      <c r="C57" s="54"/>
      <c r="D57" s="14">
        <v>2021</v>
      </c>
      <c r="E57" s="17">
        <f t="shared" si="8"/>
        <v>46807091.020000003</v>
      </c>
      <c r="F57" s="17">
        <f t="shared" ref="F57:F60" si="10">F65+F73</f>
        <v>35262405.980000004</v>
      </c>
      <c r="G57" s="17">
        <f t="shared" ref="G57:I57" si="11">G65+G73</f>
        <v>10568894.02</v>
      </c>
      <c r="H57" s="17">
        <v>0</v>
      </c>
      <c r="I57" s="17">
        <f t="shared" si="11"/>
        <v>975791.02</v>
      </c>
      <c r="J57" s="16"/>
    </row>
    <row r="58" spans="1:10" ht="26.1" customHeight="1" x14ac:dyDescent="0.3">
      <c r="A58" s="70"/>
      <c r="B58" s="68"/>
      <c r="C58" s="54"/>
      <c r="D58" s="14">
        <v>2022</v>
      </c>
      <c r="E58" s="17">
        <f t="shared" si="8"/>
        <v>40732600</v>
      </c>
      <c r="F58" s="17">
        <f t="shared" si="10"/>
        <v>31741337.629999999</v>
      </c>
      <c r="G58" s="17">
        <f t="shared" ref="G58:I58" si="12">G66+G74</f>
        <v>8092062.3700000001</v>
      </c>
      <c r="H58" s="17">
        <v>0</v>
      </c>
      <c r="I58" s="17">
        <f t="shared" si="12"/>
        <v>899200</v>
      </c>
      <c r="J58" s="16"/>
    </row>
    <row r="59" spans="1:10" ht="26.1" customHeight="1" x14ac:dyDescent="0.3">
      <c r="A59" s="70"/>
      <c r="B59" s="68"/>
      <c r="C59" s="54"/>
      <c r="D59" s="14">
        <v>2023</v>
      </c>
      <c r="E59" s="17">
        <f t="shared" si="8"/>
        <v>5039322.84</v>
      </c>
      <c r="F59" s="17">
        <f t="shared" si="10"/>
        <v>0</v>
      </c>
      <c r="G59" s="17">
        <f t="shared" ref="G59:I59" si="13">G67+G75</f>
        <v>0</v>
      </c>
      <c r="H59" s="17">
        <v>0</v>
      </c>
      <c r="I59" s="17">
        <f t="shared" si="13"/>
        <v>5039322.84</v>
      </c>
      <c r="J59" s="16"/>
    </row>
    <row r="60" spans="1:10" ht="26.1" customHeight="1" x14ac:dyDescent="0.3">
      <c r="A60" s="70"/>
      <c r="B60" s="68"/>
      <c r="C60" s="55"/>
      <c r="D60" s="14">
        <v>2024</v>
      </c>
      <c r="E60" s="17">
        <f t="shared" si="8"/>
        <v>5039322.84</v>
      </c>
      <c r="F60" s="17">
        <f t="shared" si="10"/>
        <v>0</v>
      </c>
      <c r="G60" s="17">
        <f t="shared" ref="G60:I60" si="14">G68+G76</f>
        <v>0</v>
      </c>
      <c r="H60" s="17">
        <v>0</v>
      </c>
      <c r="I60" s="17">
        <f t="shared" si="14"/>
        <v>5039322.84</v>
      </c>
      <c r="J60" s="16"/>
    </row>
    <row r="61" spans="1:10" ht="26.1" customHeight="1" x14ac:dyDescent="0.3">
      <c r="A61" s="70"/>
      <c r="B61" s="68"/>
      <c r="C61" s="59" t="s">
        <v>29</v>
      </c>
      <c r="D61" s="15" t="s">
        <v>17</v>
      </c>
      <c r="E61" s="17">
        <f t="shared" si="8"/>
        <v>65556738.200000003</v>
      </c>
      <c r="F61" s="17">
        <f>F62+F63+F64+F65+F66+F67+F68</f>
        <v>45640774.870000005</v>
      </c>
      <c r="G61" s="17">
        <f>G62+G63+G64+G65+G66+G67+G68</f>
        <v>12431308.26</v>
      </c>
      <c r="H61" s="17">
        <v>0</v>
      </c>
      <c r="I61" s="17">
        <f t="shared" ref="I61" si="15">I62+I63+I64+I65+I66+I67+I68</f>
        <v>7484655.0700000003</v>
      </c>
      <c r="J61" s="11"/>
    </row>
    <row r="62" spans="1:10" ht="26.1" customHeight="1" x14ac:dyDescent="0.3">
      <c r="A62" s="70"/>
      <c r="B62" s="68"/>
      <c r="C62" s="60"/>
      <c r="D62" s="15">
        <v>2018</v>
      </c>
      <c r="E62" s="17">
        <f t="shared" si="8"/>
        <v>0</v>
      </c>
      <c r="F62" s="17">
        <v>0</v>
      </c>
      <c r="G62" s="17">
        <v>0</v>
      </c>
      <c r="H62" s="17">
        <v>0</v>
      </c>
      <c r="I62" s="17">
        <v>0</v>
      </c>
      <c r="J62" s="16"/>
    </row>
    <row r="63" spans="1:10" ht="26.1" customHeight="1" x14ac:dyDescent="0.3">
      <c r="A63" s="70"/>
      <c r="B63" s="68"/>
      <c r="C63" s="54"/>
      <c r="D63" s="14">
        <v>2019</v>
      </c>
      <c r="E63" s="17">
        <f t="shared" si="8"/>
        <v>0</v>
      </c>
      <c r="F63" s="17">
        <v>0</v>
      </c>
      <c r="G63" s="17">
        <v>0</v>
      </c>
      <c r="H63" s="17">
        <v>0</v>
      </c>
      <c r="I63" s="17">
        <v>0</v>
      </c>
      <c r="J63" s="12">
        <v>0</v>
      </c>
    </row>
    <row r="64" spans="1:10" ht="26.1" customHeight="1" x14ac:dyDescent="0.3">
      <c r="A64" s="70"/>
      <c r="B64" s="68"/>
      <c r="C64" s="54"/>
      <c r="D64" s="14">
        <v>2020</v>
      </c>
      <c r="E64" s="23">
        <f t="shared" si="8"/>
        <v>0</v>
      </c>
      <c r="F64" s="23">
        <v>0</v>
      </c>
      <c r="G64" s="23">
        <v>0</v>
      </c>
      <c r="H64" s="23">
        <v>0</v>
      </c>
      <c r="I64" s="23">
        <v>0</v>
      </c>
      <c r="J64" s="12"/>
    </row>
    <row r="65" spans="1:15" ht="26.1" customHeight="1" x14ac:dyDescent="0.3">
      <c r="A65" s="70"/>
      <c r="B65" s="68"/>
      <c r="C65" s="54"/>
      <c r="D65" s="14">
        <v>2021</v>
      </c>
      <c r="E65" s="17">
        <f t="shared" si="8"/>
        <v>23586322.100000001</v>
      </c>
      <c r="F65" s="17">
        <v>17768898.850000001</v>
      </c>
      <c r="G65" s="17">
        <v>5325717.38</v>
      </c>
      <c r="H65" s="17">
        <v>0</v>
      </c>
      <c r="I65" s="23">
        <v>491705.87</v>
      </c>
      <c r="J65" s="12"/>
    </row>
    <row r="66" spans="1:15" ht="26.1" customHeight="1" x14ac:dyDescent="0.3">
      <c r="A66" s="70"/>
      <c r="B66" s="68"/>
      <c r="C66" s="54"/>
      <c r="D66" s="14">
        <v>2022</v>
      </c>
      <c r="E66" s="17">
        <f t="shared" si="8"/>
        <v>35767048.960000001</v>
      </c>
      <c r="F66" s="17">
        <v>27871876.02</v>
      </c>
      <c r="G66" s="17">
        <v>7105590.8799999999</v>
      </c>
      <c r="H66" s="17">
        <v>0</v>
      </c>
      <c r="I66" s="17">
        <v>789582.06</v>
      </c>
      <c r="J66" s="12"/>
    </row>
    <row r="67" spans="1:15" ht="26.1" customHeight="1" x14ac:dyDescent="0.3">
      <c r="A67" s="70"/>
      <c r="B67" s="68"/>
      <c r="C67" s="54"/>
      <c r="D67" s="14">
        <v>2023</v>
      </c>
      <c r="E67" s="17">
        <f t="shared" si="8"/>
        <v>3101683.57</v>
      </c>
      <c r="F67" s="17">
        <v>0</v>
      </c>
      <c r="G67" s="17">
        <v>0</v>
      </c>
      <c r="H67" s="17">
        <v>0</v>
      </c>
      <c r="I67" s="17">
        <v>3101683.57</v>
      </c>
      <c r="J67" s="12"/>
    </row>
    <row r="68" spans="1:15" ht="26.1" customHeight="1" x14ac:dyDescent="0.3">
      <c r="A68" s="70"/>
      <c r="B68" s="68"/>
      <c r="C68" s="55"/>
      <c r="D68" s="14">
        <v>2024</v>
      </c>
      <c r="E68" s="17">
        <f t="shared" si="8"/>
        <v>3101683.57</v>
      </c>
      <c r="F68" s="17">
        <v>0</v>
      </c>
      <c r="G68" s="17">
        <v>0</v>
      </c>
      <c r="H68" s="17">
        <v>0</v>
      </c>
      <c r="I68" s="17">
        <v>3101683.57</v>
      </c>
      <c r="J68" s="12"/>
    </row>
    <row r="69" spans="1:15" ht="26.1" customHeight="1" x14ac:dyDescent="0.3">
      <c r="A69" s="70"/>
      <c r="B69" s="68"/>
      <c r="C69" s="52" t="s">
        <v>30</v>
      </c>
      <c r="D69" s="15" t="s">
        <v>17</v>
      </c>
      <c r="E69" s="17">
        <f t="shared" si="8"/>
        <v>32061598.5</v>
      </c>
      <c r="F69" s="17">
        <f>F70+F71+F72+F73+F74+F75+F76</f>
        <v>21362968.739999998</v>
      </c>
      <c r="G69" s="17">
        <f>G70+G71+G72+G73+G74+G75+G76</f>
        <v>6229648.1299999999</v>
      </c>
      <c r="H69" s="17">
        <v>0</v>
      </c>
      <c r="I69" s="17">
        <f t="shared" ref="I69" si="16">I70+I71+I72+I73+I74+I75+I76</f>
        <v>4468981.6300000008</v>
      </c>
      <c r="J69" s="17">
        <f t="shared" ref="J69" si="17">J71+J72+J73+J74+J75+J76</f>
        <v>0</v>
      </c>
    </row>
    <row r="70" spans="1:15" ht="26.1" customHeight="1" x14ac:dyDescent="0.3">
      <c r="A70" s="70"/>
      <c r="B70" s="68"/>
      <c r="C70" s="53"/>
      <c r="D70" s="15">
        <v>2018</v>
      </c>
      <c r="E70" s="17">
        <f t="shared" si="8"/>
        <v>0</v>
      </c>
      <c r="F70" s="17">
        <v>0</v>
      </c>
      <c r="G70" s="17">
        <v>0</v>
      </c>
      <c r="H70" s="17">
        <v>0</v>
      </c>
      <c r="I70" s="17">
        <v>0</v>
      </c>
      <c r="J70" s="17"/>
    </row>
    <row r="71" spans="1:15" ht="26.1" customHeight="1" x14ac:dyDescent="0.3">
      <c r="A71" s="70"/>
      <c r="B71" s="68"/>
      <c r="C71" s="53"/>
      <c r="D71" s="15">
        <v>2019</v>
      </c>
      <c r="E71" s="17">
        <f t="shared" si="8"/>
        <v>0</v>
      </c>
      <c r="F71" s="17">
        <v>0</v>
      </c>
      <c r="G71" s="17">
        <v>0</v>
      </c>
      <c r="H71" s="17">
        <v>0</v>
      </c>
      <c r="I71" s="17">
        <v>0</v>
      </c>
      <c r="J71" s="12"/>
    </row>
    <row r="72" spans="1:15" ht="26.1" customHeight="1" x14ac:dyDescent="0.3">
      <c r="A72" s="70"/>
      <c r="B72" s="68"/>
      <c r="C72" s="53"/>
      <c r="D72" s="15">
        <v>2020</v>
      </c>
      <c r="E72" s="23">
        <f t="shared" si="8"/>
        <v>0</v>
      </c>
      <c r="F72" s="23">
        <v>0</v>
      </c>
      <c r="G72" s="23">
        <v>0</v>
      </c>
      <c r="H72" s="23">
        <v>0</v>
      </c>
      <c r="I72" s="23">
        <v>0</v>
      </c>
      <c r="J72" s="12"/>
      <c r="M72" s="26"/>
      <c r="N72" s="26"/>
      <c r="O72" s="26"/>
    </row>
    <row r="73" spans="1:15" ht="26.1" customHeight="1" x14ac:dyDescent="0.3">
      <c r="A73" s="70"/>
      <c r="B73" s="68"/>
      <c r="C73" s="53"/>
      <c r="D73" s="15">
        <v>2021</v>
      </c>
      <c r="E73" s="17">
        <f t="shared" si="8"/>
        <v>23220768.919999998</v>
      </c>
      <c r="F73" s="17">
        <v>17493507.129999999</v>
      </c>
      <c r="G73" s="17">
        <v>5243176.6399999997</v>
      </c>
      <c r="H73" s="17">
        <v>0</v>
      </c>
      <c r="I73" s="23">
        <v>484085.15</v>
      </c>
      <c r="J73" s="12"/>
    </row>
    <row r="74" spans="1:15" ht="26.1" customHeight="1" x14ac:dyDescent="0.3">
      <c r="A74" s="70"/>
      <c r="B74" s="68"/>
      <c r="C74" s="53"/>
      <c r="D74" s="15">
        <v>2022</v>
      </c>
      <c r="E74" s="17">
        <f t="shared" si="8"/>
        <v>4965551.04</v>
      </c>
      <c r="F74" s="17">
        <v>3869461.61</v>
      </c>
      <c r="G74" s="17">
        <v>986471.49</v>
      </c>
      <c r="H74" s="17">
        <v>0</v>
      </c>
      <c r="I74" s="17">
        <v>109617.94</v>
      </c>
      <c r="J74" s="12"/>
    </row>
    <row r="75" spans="1:15" ht="26.1" customHeight="1" x14ac:dyDescent="0.3">
      <c r="A75" s="70"/>
      <c r="B75" s="68"/>
      <c r="C75" s="54"/>
      <c r="D75" s="14">
        <v>2023</v>
      </c>
      <c r="E75" s="17">
        <f t="shared" si="8"/>
        <v>1937639.27</v>
      </c>
      <c r="F75" s="17">
        <v>0</v>
      </c>
      <c r="G75" s="17">
        <v>0</v>
      </c>
      <c r="H75" s="17">
        <v>0</v>
      </c>
      <c r="I75" s="17">
        <v>1937639.27</v>
      </c>
      <c r="J75" s="12"/>
    </row>
    <row r="76" spans="1:15" s="3" customFormat="1" ht="26.1" customHeight="1" x14ac:dyDescent="0.3">
      <c r="A76" s="70"/>
      <c r="B76" s="68"/>
      <c r="C76" s="55"/>
      <c r="D76" s="14">
        <v>2024</v>
      </c>
      <c r="E76" s="17">
        <f t="shared" si="8"/>
        <v>1937639.27</v>
      </c>
      <c r="F76" s="17">
        <v>0</v>
      </c>
      <c r="G76" s="17">
        <v>0</v>
      </c>
      <c r="H76" s="17">
        <v>0</v>
      </c>
      <c r="I76" s="17">
        <v>1937639.27</v>
      </c>
      <c r="J76" s="12">
        <v>0</v>
      </c>
      <c r="K76" s="4"/>
    </row>
    <row r="77" spans="1:15" s="3" customFormat="1" ht="26.1" customHeight="1" x14ac:dyDescent="0.3">
      <c r="A77" s="70"/>
      <c r="B77" s="68"/>
      <c r="C77" s="52" t="s">
        <v>31</v>
      </c>
      <c r="D77" s="14" t="s">
        <v>17</v>
      </c>
      <c r="E77" s="17">
        <f t="shared" si="8"/>
        <v>96992300</v>
      </c>
      <c r="F77" s="17">
        <f>F78+F79+F80+F81+F82+F83+F84</f>
        <v>80000000</v>
      </c>
      <c r="G77" s="17">
        <f t="shared" ref="G77:I77" si="18">G78+G79+G80+G81+G82+G83+G84</f>
        <v>16992300</v>
      </c>
      <c r="H77" s="17">
        <v>0</v>
      </c>
      <c r="I77" s="17">
        <f t="shared" si="18"/>
        <v>0</v>
      </c>
      <c r="J77" s="18"/>
      <c r="K77" s="13"/>
    </row>
    <row r="78" spans="1:15" s="3" customFormat="1" ht="26.1" customHeight="1" x14ac:dyDescent="0.3">
      <c r="A78" s="70"/>
      <c r="B78" s="68"/>
      <c r="C78" s="62"/>
      <c r="D78" s="14">
        <v>2018</v>
      </c>
      <c r="E78" s="17">
        <f t="shared" si="8"/>
        <v>0</v>
      </c>
      <c r="F78" s="17">
        <v>0</v>
      </c>
      <c r="G78" s="17">
        <v>0</v>
      </c>
      <c r="H78" s="17">
        <v>0</v>
      </c>
      <c r="I78" s="17">
        <v>0</v>
      </c>
      <c r="J78" s="18"/>
      <c r="K78" s="13"/>
    </row>
    <row r="79" spans="1:15" s="3" customFormat="1" ht="26.1" customHeight="1" x14ac:dyDescent="0.3">
      <c r="A79" s="70"/>
      <c r="B79" s="68"/>
      <c r="C79" s="62"/>
      <c r="D79" s="14">
        <v>2019</v>
      </c>
      <c r="E79" s="17">
        <f t="shared" si="8"/>
        <v>0</v>
      </c>
      <c r="F79" s="17">
        <v>0</v>
      </c>
      <c r="G79" s="17">
        <v>0</v>
      </c>
      <c r="H79" s="17">
        <v>0</v>
      </c>
      <c r="I79" s="17">
        <v>0</v>
      </c>
      <c r="J79" s="18"/>
      <c r="K79" s="13"/>
    </row>
    <row r="80" spans="1:15" s="3" customFormat="1" ht="26.1" customHeight="1" x14ac:dyDescent="0.3">
      <c r="A80" s="70"/>
      <c r="B80" s="68"/>
      <c r="C80" s="62"/>
      <c r="D80" s="14">
        <v>2020</v>
      </c>
      <c r="E80" s="17">
        <f t="shared" si="8"/>
        <v>0</v>
      </c>
      <c r="F80" s="17">
        <v>0</v>
      </c>
      <c r="G80" s="17">
        <v>0</v>
      </c>
      <c r="H80" s="17">
        <v>0</v>
      </c>
      <c r="I80" s="17">
        <v>0</v>
      </c>
      <c r="J80" s="18"/>
      <c r="K80" s="13"/>
    </row>
    <row r="81" spans="1:11" s="3" customFormat="1" ht="26.1" customHeight="1" x14ac:dyDescent="0.3">
      <c r="A81" s="70"/>
      <c r="B81" s="68"/>
      <c r="C81" s="62"/>
      <c r="D81" s="14">
        <v>2021</v>
      </c>
      <c r="E81" s="17">
        <f t="shared" si="8"/>
        <v>96992300</v>
      </c>
      <c r="F81" s="17">
        <v>80000000</v>
      </c>
      <c r="G81" s="17">
        <v>16992300</v>
      </c>
      <c r="H81" s="17">
        <v>0</v>
      </c>
      <c r="I81" s="17">
        <v>0</v>
      </c>
      <c r="J81" s="18"/>
      <c r="K81" s="13"/>
    </row>
    <row r="82" spans="1:11" s="3" customFormat="1" ht="26.1" customHeight="1" x14ac:dyDescent="0.3">
      <c r="A82" s="70"/>
      <c r="B82" s="68"/>
      <c r="C82" s="62"/>
      <c r="D82" s="14">
        <v>2022</v>
      </c>
      <c r="E82" s="17">
        <f t="shared" si="8"/>
        <v>0</v>
      </c>
      <c r="F82" s="17">
        <v>0</v>
      </c>
      <c r="G82" s="17">
        <v>0</v>
      </c>
      <c r="H82" s="17">
        <v>0</v>
      </c>
      <c r="I82" s="17">
        <v>0</v>
      </c>
      <c r="J82" s="18"/>
      <c r="K82" s="13"/>
    </row>
    <row r="83" spans="1:11" s="3" customFormat="1" ht="26.1" customHeight="1" x14ac:dyDescent="0.3">
      <c r="A83" s="70"/>
      <c r="B83" s="68"/>
      <c r="C83" s="62"/>
      <c r="D83" s="14">
        <v>2023</v>
      </c>
      <c r="E83" s="17">
        <f t="shared" si="8"/>
        <v>0</v>
      </c>
      <c r="F83" s="17">
        <v>0</v>
      </c>
      <c r="G83" s="17">
        <v>0</v>
      </c>
      <c r="H83" s="17">
        <v>0</v>
      </c>
      <c r="I83" s="17">
        <v>0</v>
      </c>
      <c r="J83" s="18"/>
      <c r="K83" s="13"/>
    </row>
    <row r="84" spans="1:11" s="3" customFormat="1" ht="26.1" customHeight="1" x14ac:dyDescent="0.3">
      <c r="A84" s="70"/>
      <c r="B84" s="68"/>
      <c r="C84" s="63"/>
      <c r="D84" s="14">
        <v>2024</v>
      </c>
      <c r="E84" s="17">
        <f t="shared" si="8"/>
        <v>0</v>
      </c>
      <c r="F84" s="17">
        <v>0</v>
      </c>
      <c r="G84" s="17">
        <v>0</v>
      </c>
      <c r="H84" s="17">
        <v>0</v>
      </c>
      <c r="I84" s="17">
        <v>0</v>
      </c>
      <c r="J84" s="18"/>
      <c r="K84" s="13"/>
    </row>
    <row r="85" spans="1:11" s="3" customFormat="1" ht="26.1" customHeight="1" x14ac:dyDescent="0.3">
      <c r="A85" s="36" t="s">
        <v>38</v>
      </c>
      <c r="B85" s="37"/>
      <c r="C85" s="38"/>
      <c r="D85" s="14" t="s">
        <v>17</v>
      </c>
      <c r="E85" s="17">
        <f t="shared" si="8"/>
        <v>194610636.69999999</v>
      </c>
      <c r="F85" s="17">
        <f>F86+F87+F88+F89+F90+F91+F92</f>
        <v>147003743.61000001</v>
      </c>
      <c r="G85" s="17">
        <f t="shared" ref="G85:I85" si="19">G86+G87+G88+G89+G90+G91+G92</f>
        <v>35653256.390000001</v>
      </c>
      <c r="H85" s="17">
        <v>0</v>
      </c>
      <c r="I85" s="17">
        <f t="shared" si="19"/>
        <v>11953636.699999999</v>
      </c>
      <c r="J85" s="18"/>
      <c r="K85" s="13"/>
    </row>
    <row r="86" spans="1:11" s="3" customFormat="1" ht="26.1" customHeight="1" x14ac:dyDescent="0.3">
      <c r="A86" s="39"/>
      <c r="B86" s="40"/>
      <c r="C86" s="41"/>
      <c r="D86" s="14">
        <v>2018</v>
      </c>
      <c r="E86" s="17">
        <f t="shared" si="8"/>
        <v>0</v>
      </c>
      <c r="F86" s="17">
        <f t="shared" ref="F86:I92" si="20">F54+F78</f>
        <v>0</v>
      </c>
      <c r="G86" s="17">
        <f t="shared" si="20"/>
        <v>0</v>
      </c>
      <c r="H86" s="17">
        <v>0</v>
      </c>
      <c r="I86" s="17">
        <f t="shared" si="20"/>
        <v>0</v>
      </c>
      <c r="J86" s="18"/>
      <c r="K86" s="13"/>
    </row>
    <row r="87" spans="1:11" s="3" customFormat="1" ht="26.1" customHeight="1" x14ac:dyDescent="0.3">
      <c r="A87" s="39"/>
      <c r="B87" s="40"/>
      <c r="C87" s="41"/>
      <c r="D87" s="14">
        <v>2019</v>
      </c>
      <c r="E87" s="17">
        <f t="shared" si="8"/>
        <v>0</v>
      </c>
      <c r="F87" s="17">
        <f t="shared" si="20"/>
        <v>0</v>
      </c>
      <c r="G87" s="17">
        <f t="shared" si="20"/>
        <v>0</v>
      </c>
      <c r="H87" s="17">
        <v>0</v>
      </c>
      <c r="I87" s="17">
        <f t="shared" si="20"/>
        <v>0</v>
      </c>
      <c r="J87" s="18"/>
      <c r="K87" s="13"/>
    </row>
    <row r="88" spans="1:11" s="3" customFormat="1" ht="26.1" customHeight="1" x14ac:dyDescent="0.3">
      <c r="A88" s="39"/>
      <c r="B88" s="40"/>
      <c r="C88" s="41"/>
      <c r="D88" s="14">
        <v>2020</v>
      </c>
      <c r="E88" s="17">
        <f t="shared" si="8"/>
        <v>0</v>
      </c>
      <c r="F88" s="17">
        <f t="shared" si="20"/>
        <v>0</v>
      </c>
      <c r="G88" s="17">
        <f t="shared" si="20"/>
        <v>0</v>
      </c>
      <c r="H88" s="17">
        <v>0</v>
      </c>
      <c r="I88" s="17">
        <f t="shared" si="20"/>
        <v>0</v>
      </c>
      <c r="J88" s="18"/>
      <c r="K88" s="13"/>
    </row>
    <row r="89" spans="1:11" s="3" customFormat="1" ht="26.1" customHeight="1" x14ac:dyDescent="0.3">
      <c r="A89" s="39"/>
      <c r="B89" s="40"/>
      <c r="C89" s="41"/>
      <c r="D89" s="14">
        <v>2021</v>
      </c>
      <c r="E89" s="17">
        <f t="shared" si="8"/>
        <v>143799391.02000001</v>
      </c>
      <c r="F89" s="17">
        <f t="shared" si="20"/>
        <v>115262405.98</v>
      </c>
      <c r="G89" s="17">
        <f t="shared" si="20"/>
        <v>27561194.02</v>
      </c>
      <c r="H89" s="17">
        <v>0</v>
      </c>
      <c r="I89" s="17">
        <f t="shared" si="20"/>
        <v>975791.02</v>
      </c>
      <c r="J89" s="18"/>
      <c r="K89" s="13"/>
    </row>
    <row r="90" spans="1:11" s="3" customFormat="1" ht="26.1" customHeight="1" x14ac:dyDescent="0.3">
      <c r="A90" s="39"/>
      <c r="B90" s="40"/>
      <c r="C90" s="41"/>
      <c r="D90" s="14">
        <v>2022</v>
      </c>
      <c r="E90" s="17">
        <f t="shared" si="8"/>
        <v>40732600</v>
      </c>
      <c r="F90" s="17">
        <f t="shared" si="20"/>
        <v>31741337.629999999</v>
      </c>
      <c r="G90" s="17">
        <f t="shared" si="20"/>
        <v>8092062.3700000001</v>
      </c>
      <c r="H90" s="17">
        <v>0</v>
      </c>
      <c r="I90" s="17">
        <f t="shared" si="20"/>
        <v>899200</v>
      </c>
      <c r="J90" s="18"/>
      <c r="K90" s="13"/>
    </row>
    <row r="91" spans="1:11" s="3" customFormat="1" ht="26.1" customHeight="1" x14ac:dyDescent="0.3">
      <c r="A91" s="39"/>
      <c r="B91" s="40"/>
      <c r="C91" s="41"/>
      <c r="D91" s="14">
        <v>2023</v>
      </c>
      <c r="E91" s="17">
        <f t="shared" si="8"/>
        <v>5039322.84</v>
      </c>
      <c r="F91" s="17">
        <f t="shared" si="20"/>
        <v>0</v>
      </c>
      <c r="G91" s="17">
        <f t="shared" si="20"/>
        <v>0</v>
      </c>
      <c r="H91" s="17">
        <v>0</v>
      </c>
      <c r="I91" s="17">
        <f t="shared" si="20"/>
        <v>5039322.84</v>
      </c>
      <c r="J91" s="18"/>
      <c r="K91" s="13"/>
    </row>
    <row r="92" spans="1:11" s="3" customFormat="1" ht="26.1" customHeight="1" x14ac:dyDescent="0.3">
      <c r="A92" s="42"/>
      <c r="B92" s="43"/>
      <c r="C92" s="44"/>
      <c r="D92" s="14">
        <v>2024</v>
      </c>
      <c r="E92" s="17">
        <f t="shared" si="8"/>
        <v>5039322.84</v>
      </c>
      <c r="F92" s="17">
        <f t="shared" si="20"/>
        <v>0</v>
      </c>
      <c r="G92" s="17">
        <f t="shared" si="20"/>
        <v>0</v>
      </c>
      <c r="H92" s="17">
        <v>0</v>
      </c>
      <c r="I92" s="17">
        <f t="shared" si="20"/>
        <v>5039322.84</v>
      </c>
      <c r="J92" s="18"/>
      <c r="K92" s="13"/>
    </row>
    <row r="93" spans="1:11" s="3" customFormat="1" ht="26.1" customHeight="1" x14ac:dyDescent="0.3">
      <c r="A93" s="36" t="s">
        <v>39</v>
      </c>
      <c r="B93" s="37"/>
      <c r="C93" s="38"/>
      <c r="D93" s="14" t="s">
        <v>17</v>
      </c>
      <c r="E93" s="17">
        <f t="shared" si="8"/>
        <v>386921281.22000003</v>
      </c>
      <c r="F93" s="17">
        <f>F94+F95+F96+F97+F98+F99+F100</f>
        <v>292722631.34000003</v>
      </c>
      <c r="G93" s="17">
        <f t="shared" ref="G93:I93" si="21">G94+G95+G96+G97+G98+G99+G100</f>
        <v>74146708.900000006</v>
      </c>
      <c r="H93" s="17">
        <v>0</v>
      </c>
      <c r="I93" s="17">
        <f t="shared" si="21"/>
        <v>20051940.98</v>
      </c>
      <c r="J93" s="18"/>
      <c r="K93" s="13"/>
    </row>
    <row r="94" spans="1:11" s="3" customFormat="1" ht="26.1" customHeight="1" x14ac:dyDescent="0.3">
      <c r="A94" s="39"/>
      <c r="B94" s="40"/>
      <c r="C94" s="41"/>
      <c r="D94" s="14">
        <v>2018</v>
      </c>
      <c r="E94" s="17">
        <f t="shared" si="8"/>
        <v>43902538.939999998</v>
      </c>
      <c r="F94" s="17">
        <f>F45+F86</f>
        <v>30542921.75</v>
      </c>
      <c r="G94" s="17">
        <f t="shared" ref="G94:I94" si="22">G45+G86</f>
        <v>12023605.469999999</v>
      </c>
      <c r="H94" s="17">
        <v>0</v>
      </c>
      <c r="I94" s="17">
        <f t="shared" si="22"/>
        <v>1336011.72</v>
      </c>
      <c r="J94" s="18"/>
      <c r="K94" s="13"/>
    </row>
    <row r="95" spans="1:11" s="3" customFormat="1" ht="26.1" customHeight="1" x14ac:dyDescent="0.3">
      <c r="A95" s="39"/>
      <c r="B95" s="40"/>
      <c r="C95" s="41"/>
      <c r="D95" s="14">
        <v>2019</v>
      </c>
      <c r="E95" s="17">
        <f t="shared" si="8"/>
        <v>61660494.159999996</v>
      </c>
      <c r="F95" s="17">
        <f t="shared" ref="F95:I96" si="23">F46+F87</f>
        <v>46514564.75</v>
      </c>
      <c r="G95" s="17">
        <f t="shared" si="23"/>
        <v>10194383.220000001</v>
      </c>
      <c r="H95" s="17">
        <v>0</v>
      </c>
      <c r="I95" s="17">
        <f t="shared" si="23"/>
        <v>4951546.1900000004</v>
      </c>
      <c r="J95" s="18"/>
      <c r="K95" s="13"/>
    </row>
    <row r="96" spans="1:11" s="3" customFormat="1" ht="26.1" customHeight="1" x14ac:dyDescent="0.3">
      <c r="A96" s="39"/>
      <c r="B96" s="40"/>
      <c r="C96" s="41"/>
      <c r="D96" s="14">
        <v>2020</v>
      </c>
      <c r="E96" s="17">
        <f t="shared" si="8"/>
        <v>86747611.420000017</v>
      </c>
      <c r="F96" s="17">
        <f t="shared" si="23"/>
        <v>68661401.230000004</v>
      </c>
      <c r="G96" s="17">
        <f t="shared" si="23"/>
        <v>16275463.82</v>
      </c>
      <c r="H96" s="17">
        <v>0</v>
      </c>
      <c r="I96" s="17">
        <f t="shared" si="23"/>
        <v>1810746.37</v>
      </c>
      <c r="J96" s="18"/>
      <c r="K96" s="13"/>
    </row>
    <row r="97" spans="1:11" s="3" customFormat="1" ht="26.1" customHeight="1" x14ac:dyDescent="0.3">
      <c r="A97" s="39"/>
      <c r="B97" s="40"/>
      <c r="C97" s="41"/>
      <c r="D97" s="14">
        <v>2021</v>
      </c>
      <c r="E97" s="17">
        <f t="shared" si="8"/>
        <v>143799391.02000001</v>
      </c>
      <c r="F97" s="17">
        <f>F89</f>
        <v>115262405.98</v>
      </c>
      <c r="G97" s="17">
        <f t="shared" ref="G97:I97" si="24">G89</f>
        <v>27561194.02</v>
      </c>
      <c r="H97" s="17">
        <v>0</v>
      </c>
      <c r="I97" s="17">
        <f t="shared" si="24"/>
        <v>975791.02</v>
      </c>
      <c r="J97" s="18"/>
      <c r="K97" s="13"/>
    </row>
    <row r="98" spans="1:11" s="3" customFormat="1" ht="26.1" customHeight="1" x14ac:dyDescent="0.3">
      <c r="A98" s="39"/>
      <c r="B98" s="40"/>
      <c r="C98" s="41"/>
      <c r="D98" s="14">
        <v>2022</v>
      </c>
      <c r="E98" s="17">
        <f t="shared" si="8"/>
        <v>40732600</v>
      </c>
      <c r="F98" s="17">
        <f t="shared" ref="F98:I100" si="25">F90</f>
        <v>31741337.629999999</v>
      </c>
      <c r="G98" s="17">
        <f t="shared" si="25"/>
        <v>8092062.3700000001</v>
      </c>
      <c r="H98" s="17">
        <v>0</v>
      </c>
      <c r="I98" s="17">
        <f t="shared" si="25"/>
        <v>899200</v>
      </c>
      <c r="J98" s="18"/>
      <c r="K98" s="13"/>
    </row>
    <row r="99" spans="1:11" s="3" customFormat="1" ht="26.1" customHeight="1" x14ac:dyDescent="0.3">
      <c r="A99" s="39"/>
      <c r="B99" s="40"/>
      <c r="C99" s="41"/>
      <c r="D99" s="14">
        <v>2023</v>
      </c>
      <c r="E99" s="17">
        <f t="shared" si="8"/>
        <v>5039322.84</v>
      </c>
      <c r="F99" s="17">
        <f t="shared" si="25"/>
        <v>0</v>
      </c>
      <c r="G99" s="17">
        <f t="shared" si="25"/>
        <v>0</v>
      </c>
      <c r="H99" s="17">
        <v>0</v>
      </c>
      <c r="I99" s="17">
        <f t="shared" si="25"/>
        <v>5039322.84</v>
      </c>
      <c r="J99" s="18"/>
      <c r="K99" s="13"/>
    </row>
    <row r="100" spans="1:11" s="3" customFormat="1" ht="26.1" customHeight="1" x14ac:dyDescent="0.3">
      <c r="A100" s="42"/>
      <c r="B100" s="43"/>
      <c r="C100" s="44"/>
      <c r="D100" s="14">
        <v>2024</v>
      </c>
      <c r="E100" s="17">
        <f t="shared" si="8"/>
        <v>5039322.84</v>
      </c>
      <c r="F100" s="17">
        <f t="shared" si="25"/>
        <v>0</v>
      </c>
      <c r="G100" s="17">
        <f t="shared" si="25"/>
        <v>0</v>
      </c>
      <c r="H100" s="17">
        <v>0</v>
      </c>
      <c r="I100" s="17">
        <f t="shared" si="25"/>
        <v>5039322.84</v>
      </c>
      <c r="J100" s="18"/>
      <c r="K100" s="13"/>
    </row>
    <row r="101" spans="1:11" s="3" customFormat="1" ht="26.1" customHeight="1" x14ac:dyDescent="0.3">
      <c r="A101" s="25">
        <v>2</v>
      </c>
      <c r="B101" s="64" t="s">
        <v>28</v>
      </c>
      <c r="C101" s="65"/>
      <c r="D101" s="65"/>
      <c r="E101" s="65"/>
      <c r="F101" s="65"/>
      <c r="G101" s="65"/>
      <c r="H101" s="65"/>
      <c r="I101" s="66"/>
      <c r="J101" s="18"/>
      <c r="K101" s="13"/>
    </row>
    <row r="102" spans="1:11" s="3" customFormat="1" ht="26.1" customHeight="1" x14ac:dyDescent="0.3">
      <c r="A102" s="72">
        <v>1</v>
      </c>
      <c r="B102" s="67" t="s">
        <v>27</v>
      </c>
      <c r="C102" s="52" t="s">
        <v>32</v>
      </c>
      <c r="D102" s="14" t="s">
        <v>17</v>
      </c>
      <c r="E102" s="17">
        <f t="shared" ref="E102:E133" si="26">F102+G102+I102</f>
        <v>3343766.77</v>
      </c>
      <c r="F102" s="17">
        <f>F103+F104+F105+F106+F107+F108+F109</f>
        <v>0</v>
      </c>
      <c r="G102" s="17">
        <f t="shared" ref="G102:I102" si="27">G103+G104+G105+G106+G107+G108+G109</f>
        <v>3009390.09</v>
      </c>
      <c r="H102" s="17">
        <v>0</v>
      </c>
      <c r="I102" s="17">
        <f t="shared" si="27"/>
        <v>334376.68</v>
      </c>
      <c r="J102" s="18"/>
      <c r="K102" s="13"/>
    </row>
    <row r="103" spans="1:11" s="3" customFormat="1" ht="26.1" customHeight="1" x14ac:dyDescent="0.3">
      <c r="A103" s="73"/>
      <c r="B103" s="78"/>
      <c r="C103" s="62"/>
      <c r="D103" s="14">
        <v>2018</v>
      </c>
      <c r="E103" s="17">
        <f t="shared" si="26"/>
        <v>0</v>
      </c>
      <c r="F103" s="17">
        <v>0</v>
      </c>
      <c r="G103" s="17">
        <v>0</v>
      </c>
      <c r="H103" s="17">
        <v>0</v>
      </c>
      <c r="I103" s="17">
        <v>0</v>
      </c>
      <c r="J103" s="18"/>
      <c r="K103" s="13"/>
    </row>
    <row r="104" spans="1:11" s="3" customFormat="1" ht="26.1" customHeight="1" x14ac:dyDescent="0.3">
      <c r="A104" s="73"/>
      <c r="B104" s="78"/>
      <c r="C104" s="62"/>
      <c r="D104" s="14">
        <v>2019</v>
      </c>
      <c r="E104" s="17">
        <f t="shared" si="26"/>
        <v>0</v>
      </c>
      <c r="F104" s="17">
        <v>0</v>
      </c>
      <c r="G104" s="17">
        <v>0</v>
      </c>
      <c r="H104" s="17">
        <v>0</v>
      </c>
      <c r="I104" s="17">
        <v>0</v>
      </c>
      <c r="J104" s="18"/>
      <c r="K104" s="13"/>
    </row>
    <row r="105" spans="1:11" s="3" customFormat="1" ht="26.1" customHeight="1" x14ac:dyDescent="0.3">
      <c r="A105" s="73"/>
      <c r="B105" s="78"/>
      <c r="C105" s="62"/>
      <c r="D105" s="14">
        <v>2020</v>
      </c>
      <c r="E105" s="17">
        <f t="shared" si="26"/>
        <v>0</v>
      </c>
      <c r="F105" s="17">
        <v>0</v>
      </c>
      <c r="G105" s="17">
        <v>0</v>
      </c>
      <c r="H105" s="17">
        <v>0</v>
      </c>
      <c r="I105" s="17">
        <v>0</v>
      </c>
      <c r="J105" s="18"/>
      <c r="K105" s="13"/>
    </row>
    <row r="106" spans="1:11" s="3" customFormat="1" ht="26.1" customHeight="1" x14ac:dyDescent="0.3">
      <c r="A106" s="73"/>
      <c r="B106" s="78"/>
      <c r="C106" s="62"/>
      <c r="D106" s="14">
        <v>2021</v>
      </c>
      <c r="E106" s="17">
        <f t="shared" si="26"/>
        <v>3343766.77</v>
      </c>
      <c r="F106" s="17">
        <v>0</v>
      </c>
      <c r="G106" s="17">
        <v>3009390.09</v>
      </c>
      <c r="H106" s="17">
        <v>0</v>
      </c>
      <c r="I106" s="17">
        <v>334376.68</v>
      </c>
      <c r="J106" s="18"/>
      <c r="K106" s="13"/>
    </row>
    <row r="107" spans="1:11" s="3" customFormat="1" ht="26.1" customHeight="1" x14ac:dyDescent="0.3">
      <c r="A107" s="73"/>
      <c r="B107" s="78"/>
      <c r="C107" s="62"/>
      <c r="D107" s="14">
        <v>2022</v>
      </c>
      <c r="E107" s="17">
        <f t="shared" si="26"/>
        <v>0</v>
      </c>
      <c r="F107" s="17">
        <v>0</v>
      </c>
      <c r="G107" s="17">
        <v>0</v>
      </c>
      <c r="H107" s="17">
        <v>0</v>
      </c>
      <c r="I107" s="17">
        <v>0</v>
      </c>
      <c r="J107" s="18"/>
      <c r="K107" s="13"/>
    </row>
    <row r="108" spans="1:11" s="3" customFormat="1" ht="26.1" customHeight="1" x14ac:dyDescent="0.3">
      <c r="A108" s="73"/>
      <c r="B108" s="78"/>
      <c r="C108" s="62"/>
      <c r="D108" s="14">
        <v>2023</v>
      </c>
      <c r="E108" s="17">
        <f t="shared" si="26"/>
        <v>0</v>
      </c>
      <c r="F108" s="17">
        <v>0</v>
      </c>
      <c r="G108" s="17">
        <v>0</v>
      </c>
      <c r="H108" s="17">
        <v>0</v>
      </c>
      <c r="I108" s="17">
        <v>0</v>
      </c>
      <c r="J108" s="18"/>
      <c r="K108" s="13"/>
    </row>
    <row r="109" spans="1:11" s="3" customFormat="1" ht="26.1" customHeight="1" x14ac:dyDescent="0.3">
      <c r="A109" s="73"/>
      <c r="B109" s="78"/>
      <c r="C109" s="63"/>
      <c r="D109" s="14">
        <v>2024</v>
      </c>
      <c r="E109" s="17">
        <f t="shared" si="26"/>
        <v>0</v>
      </c>
      <c r="F109" s="17">
        <v>0</v>
      </c>
      <c r="G109" s="17">
        <v>0</v>
      </c>
      <c r="H109" s="17">
        <v>0</v>
      </c>
      <c r="I109" s="17">
        <v>0</v>
      </c>
      <c r="J109" s="18"/>
      <c r="K109" s="13"/>
    </row>
    <row r="110" spans="1:11" s="3" customFormat="1" ht="30.75" customHeight="1" x14ac:dyDescent="0.3">
      <c r="A110" s="74"/>
      <c r="B110" s="68"/>
      <c r="C110" s="80" t="s">
        <v>36</v>
      </c>
      <c r="D110" s="14" t="s">
        <v>17</v>
      </c>
      <c r="E110" s="17">
        <f t="shared" si="26"/>
        <v>91200</v>
      </c>
      <c r="F110" s="17">
        <f>F111+F112+F113+F114+F115+F116+F117</f>
        <v>0</v>
      </c>
      <c r="G110" s="17">
        <f t="shared" ref="G110:I110" si="28">G111+G112+G113+G114+G115+G116+G117</f>
        <v>82080</v>
      </c>
      <c r="H110" s="17">
        <v>0</v>
      </c>
      <c r="I110" s="17">
        <f t="shared" si="28"/>
        <v>9120</v>
      </c>
      <c r="J110" s="18"/>
      <c r="K110" s="13"/>
    </row>
    <row r="111" spans="1:11" s="3" customFormat="1" ht="29.25" customHeight="1" x14ac:dyDescent="0.3">
      <c r="A111" s="74"/>
      <c r="B111" s="68"/>
      <c r="C111" s="81"/>
      <c r="D111" s="14">
        <v>2018</v>
      </c>
      <c r="E111" s="17">
        <f t="shared" si="26"/>
        <v>0</v>
      </c>
      <c r="F111" s="17">
        <v>0</v>
      </c>
      <c r="G111" s="17">
        <v>0</v>
      </c>
      <c r="H111" s="17">
        <v>0</v>
      </c>
      <c r="I111" s="17">
        <v>0</v>
      </c>
      <c r="J111" s="18"/>
      <c r="K111" s="13"/>
    </row>
    <row r="112" spans="1:11" s="3" customFormat="1" ht="26.1" customHeight="1" x14ac:dyDescent="0.3">
      <c r="A112" s="74"/>
      <c r="B112" s="68"/>
      <c r="C112" s="81"/>
      <c r="D112" s="14">
        <v>2019</v>
      </c>
      <c r="E112" s="17">
        <f t="shared" si="26"/>
        <v>0</v>
      </c>
      <c r="F112" s="17">
        <v>0</v>
      </c>
      <c r="G112" s="17">
        <v>0</v>
      </c>
      <c r="H112" s="17">
        <v>0</v>
      </c>
      <c r="I112" s="17">
        <v>0</v>
      </c>
      <c r="J112" s="18"/>
      <c r="K112" s="13"/>
    </row>
    <row r="113" spans="1:11" s="3" customFormat="1" ht="26.1" customHeight="1" x14ac:dyDescent="0.3">
      <c r="A113" s="74"/>
      <c r="B113" s="68"/>
      <c r="C113" s="81"/>
      <c r="D113" s="14">
        <v>2020</v>
      </c>
      <c r="E113" s="17">
        <f t="shared" si="26"/>
        <v>0</v>
      </c>
      <c r="F113" s="17">
        <v>0</v>
      </c>
      <c r="G113" s="17">
        <v>0</v>
      </c>
      <c r="H113" s="17">
        <v>0</v>
      </c>
      <c r="I113" s="17">
        <v>0</v>
      </c>
      <c r="J113" s="18"/>
      <c r="K113" s="13"/>
    </row>
    <row r="114" spans="1:11" s="3" customFormat="1" ht="26.1" customHeight="1" x14ac:dyDescent="0.3">
      <c r="A114" s="74"/>
      <c r="B114" s="68"/>
      <c r="C114" s="81"/>
      <c r="D114" s="14">
        <v>2021</v>
      </c>
      <c r="E114" s="17">
        <f t="shared" si="26"/>
        <v>91200</v>
      </c>
      <c r="F114" s="17">
        <v>0</v>
      </c>
      <c r="G114" s="17">
        <v>82080</v>
      </c>
      <c r="H114" s="17">
        <v>0</v>
      </c>
      <c r="I114" s="17">
        <v>9120</v>
      </c>
      <c r="J114" s="18"/>
      <c r="K114" s="13"/>
    </row>
    <row r="115" spans="1:11" s="3" customFormat="1" ht="26.1" customHeight="1" x14ac:dyDescent="0.3">
      <c r="A115" s="74"/>
      <c r="B115" s="68"/>
      <c r="C115" s="81"/>
      <c r="D115" s="14">
        <v>2022</v>
      </c>
      <c r="E115" s="17">
        <f t="shared" si="26"/>
        <v>0</v>
      </c>
      <c r="F115" s="17">
        <v>0</v>
      </c>
      <c r="G115" s="17">
        <v>0</v>
      </c>
      <c r="H115" s="17">
        <v>0</v>
      </c>
      <c r="I115" s="17">
        <v>0</v>
      </c>
      <c r="J115" s="18"/>
      <c r="K115" s="13"/>
    </row>
    <row r="116" spans="1:11" s="3" customFormat="1" ht="26.1" customHeight="1" x14ac:dyDescent="0.3">
      <c r="A116" s="74"/>
      <c r="B116" s="68"/>
      <c r="C116" s="81"/>
      <c r="D116" s="14">
        <v>2023</v>
      </c>
      <c r="E116" s="17">
        <f t="shared" si="26"/>
        <v>0</v>
      </c>
      <c r="F116" s="17">
        <v>0</v>
      </c>
      <c r="G116" s="17">
        <v>0</v>
      </c>
      <c r="H116" s="17">
        <v>0</v>
      </c>
      <c r="I116" s="17">
        <v>0</v>
      </c>
      <c r="J116" s="18"/>
      <c r="K116" s="13"/>
    </row>
    <row r="117" spans="1:11" s="3" customFormat="1" ht="26.1" customHeight="1" x14ac:dyDescent="0.3">
      <c r="A117" s="75"/>
      <c r="B117" s="79"/>
      <c r="C117" s="82"/>
      <c r="D117" s="14">
        <v>2024</v>
      </c>
      <c r="E117" s="17">
        <f t="shared" si="26"/>
        <v>0</v>
      </c>
      <c r="F117" s="17">
        <v>0</v>
      </c>
      <c r="G117" s="17">
        <v>0</v>
      </c>
      <c r="H117" s="17">
        <v>0</v>
      </c>
      <c r="I117" s="17">
        <v>0</v>
      </c>
      <c r="J117" s="18"/>
      <c r="K117" s="13"/>
    </row>
    <row r="118" spans="1:11" s="3" customFormat="1" ht="26.1" customHeight="1" x14ac:dyDescent="0.3">
      <c r="A118" s="36" t="s">
        <v>40</v>
      </c>
      <c r="B118" s="37"/>
      <c r="C118" s="38"/>
      <c r="D118" s="14" t="s">
        <v>17</v>
      </c>
      <c r="E118" s="17">
        <f t="shared" si="26"/>
        <v>3434966.77</v>
      </c>
      <c r="F118" s="17">
        <f>F119+F120+F121+F122+F123+F124+F125</f>
        <v>0</v>
      </c>
      <c r="G118" s="17">
        <f t="shared" ref="G118:I118" si="29">G119+G120+G121+G122+G123+G124+G125</f>
        <v>3091470.09</v>
      </c>
      <c r="H118" s="17">
        <v>0</v>
      </c>
      <c r="I118" s="17">
        <f t="shared" si="29"/>
        <v>343496.68</v>
      </c>
      <c r="J118" s="18"/>
      <c r="K118" s="13"/>
    </row>
    <row r="119" spans="1:11" s="3" customFormat="1" ht="26.1" customHeight="1" x14ac:dyDescent="0.3">
      <c r="A119" s="39"/>
      <c r="B119" s="40"/>
      <c r="C119" s="41"/>
      <c r="D119" s="14">
        <v>2018</v>
      </c>
      <c r="E119" s="17">
        <f t="shared" si="26"/>
        <v>0</v>
      </c>
      <c r="F119" s="17">
        <f>F103</f>
        <v>0</v>
      </c>
      <c r="G119" s="17">
        <f>G103</f>
        <v>0</v>
      </c>
      <c r="H119" s="17">
        <v>0</v>
      </c>
      <c r="I119" s="17">
        <f>I103</f>
        <v>0</v>
      </c>
      <c r="J119" s="18"/>
      <c r="K119" s="13"/>
    </row>
    <row r="120" spans="1:11" s="3" customFormat="1" ht="26.1" customHeight="1" x14ac:dyDescent="0.3">
      <c r="A120" s="39"/>
      <c r="B120" s="40"/>
      <c r="C120" s="41"/>
      <c r="D120" s="14">
        <v>2019</v>
      </c>
      <c r="E120" s="17">
        <f t="shared" si="26"/>
        <v>0</v>
      </c>
      <c r="F120" s="17">
        <v>0</v>
      </c>
      <c r="G120" s="17">
        <v>0</v>
      </c>
      <c r="H120" s="17">
        <v>0</v>
      </c>
      <c r="I120" s="17">
        <v>0</v>
      </c>
      <c r="J120" s="18"/>
      <c r="K120" s="13"/>
    </row>
    <row r="121" spans="1:11" s="3" customFormat="1" ht="26.1" customHeight="1" x14ac:dyDescent="0.3">
      <c r="A121" s="39"/>
      <c r="B121" s="40"/>
      <c r="C121" s="41"/>
      <c r="D121" s="14">
        <v>2020</v>
      </c>
      <c r="E121" s="17">
        <f t="shared" si="26"/>
        <v>0</v>
      </c>
      <c r="F121" s="17">
        <v>0</v>
      </c>
      <c r="G121" s="17">
        <v>0</v>
      </c>
      <c r="H121" s="17">
        <v>0</v>
      </c>
      <c r="I121" s="17">
        <v>0</v>
      </c>
      <c r="J121" s="18"/>
      <c r="K121" s="13"/>
    </row>
    <row r="122" spans="1:11" s="3" customFormat="1" ht="26.1" customHeight="1" x14ac:dyDescent="0.3">
      <c r="A122" s="39"/>
      <c r="B122" s="40"/>
      <c r="C122" s="41"/>
      <c r="D122" s="14">
        <v>2021</v>
      </c>
      <c r="E122" s="17">
        <f t="shared" si="26"/>
        <v>3434966.77</v>
      </c>
      <c r="F122" s="17">
        <f>F106</f>
        <v>0</v>
      </c>
      <c r="G122" s="17">
        <f>G106+G114</f>
        <v>3091470.09</v>
      </c>
      <c r="H122" s="17">
        <v>0</v>
      </c>
      <c r="I122" s="17">
        <f>I106+I114</f>
        <v>343496.68</v>
      </c>
      <c r="J122" s="18"/>
      <c r="K122" s="13"/>
    </row>
    <row r="123" spans="1:11" s="3" customFormat="1" ht="26.1" customHeight="1" x14ac:dyDescent="0.3">
      <c r="A123" s="39"/>
      <c r="B123" s="40"/>
      <c r="C123" s="41"/>
      <c r="D123" s="14">
        <v>2022</v>
      </c>
      <c r="E123" s="17">
        <f t="shared" si="26"/>
        <v>0</v>
      </c>
      <c r="F123" s="17">
        <v>0</v>
      </c>
      <c r="G123" s="17">
        <v>0</v>
      </c>
      <c r="H123" s="17">
        <v>0</v>
      </c>
      <c r="I123" s="17">
        <v>0</v>
      </c>
      <c r="J123" s="18"/>
      <c r="K123" s="13"/>
    </row>
    <row r="124" spans="1:11" s="3" customFormat="1" ht="26.1" customHeight="1" x14ac:dyDescent="0.3">
      <c r="A124" s="39"/>
      <c r="B124" s="40"/>
      <c r="C124" s="41"/>
      <c r="D124" s="14">
        <v>2023</v>
      </c>
      <c r="E124" s="17">
        <f t="shared" si="26"/>
        <v>0</v>
      </c>
      <c r="F124" s="17">
        <v>0</v>
      </c>
      <c r="G124" s="17">
        <v>0</v>
      </c>
      <c r="H124" s="17">
        <v>0</v>
      </c>
      <c r="I124" s="17">
        <v>0</v>
      </c>
      <c r="J124" s="18"/>
      <c r="K124" s="13"/>
    </row>
    <row r="125" spans="1:11" s="3" customFormat="1" ht="26.1" customHeight="1" x14ac:dyDescent="0.3">
      <c r="A125" s="42"/>
      <c r="B125" s="43"/>
      <c r="C125" s="44"/>
      <c r="D125" s="14">
        <v>2024</v>
      </c>
      <c r="E125" s="17">
        <f t="shared" si="26"/>
        <v>0</v>
      </c>
      <c r="F125" s="17">
        <v>0</v>
      </c>
      <c r="G125" s="17">
        <v>0</v>
      </c>
      <c r="H125" s="17">
        <v>0</v>
      </c>
      <c r="I125" s="17">
        <v>0</v>
      </c>
      <c r="J125" s="18"/>
      <c r="K125" s="13"/>
    </row>
    <row r="126" spans="1:11" s="3" customFormat="1" ht="26.1" customHeight="1" x14ac:dyDescent="0.3">
      <c r="A126" s="36" t="s">
        <v>1</v>
      </c>
      <c r="B126" s="85"/>
      <c r="C126" s="86"/>
      <c r="D126" s="15" t="s">
        <v>17</v>
      </c>
      <c r="E126" s="17">
        <f t="shared" si="26"/>
        <v>390356247.99000007</v>
      </c>
      <c r="F126" s="17">
        <f>F127+F128+F129+F130+F131+F132+F133</f>
        <v>292722631.34000003</v>
      </c>
      <c r="G126" s="17">
        <f t="shared" ref="G126" si="30">G127+G128+G129+G130+G131+G132+G133</f>
        <v>77238178.99000001</v>
      </c>
      <c r="H126" s="17">
        <v>0</v>
      </c>
      <c r="I126" s="17">
        <f>I127+I128+I129+I130+I131+I132+I133</f>
        <v>20395437.66</v>
      </c>
      <c r="J126" s="18"/>
      <c r="K126" s="22"/>
    </row>
    <row r="127" spans="1:11" s="3" customFormat="1" ht="26.1" customHeight="1" x14ac:dyDescent="0.3">
      <c r="A127" s="87"/>
      <c r="B127" s="88"/>
      <c r="C127" s="89"/>
      <c r="D127" s="15">
        <v>2018</v>
      </c>
      <c r="E127" s="17">
        <f t="shared" si="26"/>
        <v>43902538.939999998</v>
      </c>
      <c r="F127" s="17">
        <f>F94+F119</f>
        <v>30542921.75</v>
      </c>
      <c r="G127" s="17">
        <f t="shared" ref="G127:I127" si="31">G94+G119</f>
        <v>12023605.469999999</v>
      </c>
      <c r="H127" s="17">
        <v>0</v>
      </c>
      <c r="I127" s="17">
        <f t="shared" si="31"/>
        <v>1336011.72</v>
      </c>
      <c r="J127" s="18"/>
      <c r="K127" s="22"/>
    </row>
    <row r="128" spans="1:11" s="3" customFormat="1" ht="26.1" customHeight="1" x14ac:dyDescent="0.3">
      <c r="A128" s="87"/>
      <c r="B128" s="88"/>
      <c r="C128" s="89"/>
      <c r="D128" s="15">
        <v>2019</v>
      </c>
      <c r="E128" s="17">
        <f t="shared" si="26"/>
        <v>61660494.159999996</v>
      </c>
      <c r="F128" s="17">
        <f t="shared" ref="F128:I133" si="32">F95+F120</f>
        <v>46514564.75</v>
      </c>
      <c r="G128" s="17">
        <f t="shared" si="32"/>
        <v>10194383.220000001</v>
      </c>
      <c r="H128" s="17">
        <v>0</v>
      </c>
      <c r="I128" s="17">
        <f t="shared" si="32"/>
        <v>4951546.1900000004</v>
      </c>
      <c r="J128" s="18"/>
      <c r="K128" s="22"/>
    </row>
    <row r="129" spans="1:11" s="3" customFormat="1" ht="26.1" customHeight="1" x14ac:dyDescent="0.3">
      <c r="A129" s="87"/>
      <c r="B129" s="88"/>
      <c r="C129" s="89"/>
      <c r="D129" s="15">
        <v>2020</v>
      </c>
      <c r="E129" s="17">
        <f t="shared" si="26"/>
        <v>86747611.420000017</v>
      </c>
      <c r="F129" s="17">
        <f t="shared" si="32"/>
        <v>68661401.230000004</v>
      </c>
      <c r="G129" s="17">
        <f t="shared" si="32"/>
        <v>16275463.82</v>
      </c>
      <c r="H129" s="17">
        <v>0</v>
      </c>
      <c r="I129" s="17">
        <f t="shared" si="32"/>
        <v>1810746.37</v>
      </c>
      <c r="J129" s="18"/>
      <c r="K129" s="22"/>
    </row>
    <row r="130" spans="1:11" s="3" customFormat="1" ht="26.1" customHeight="1" x14ac:dyDescent="0.3">
      <c r="A130" s="87"/>
      <c r="B130" s="88"/>
      <c r="C130" s="89"/>
      <c r="D130" s="15">
        <v>2021</v>
      </c>
      <c r="E130" s="17">
        <f t="shared" si="26"/>
        <v>147234357.78999999</v>
      </c>
      <c r="F130" s="17">
        <f t="shared" si="32"/>
        <v>115262405.98</v>
      </c>
      <c r="G130" s="17">
        <f t="shared" si="32"/>
        <v>30652664.109999999</v>
      </c>
      <c r="H130" s="17">
        <v>0</v>
      </c>
      <c r="I130" s="17">
        <f t="shared" si="32"/>
        <v>1319287.7</v>
      </c>
      <c r="J130" s="18"/>
      <c r="K130" s="22"/>
    </row>
    <row r="131" spans="1:11" s="3" customFormat="1" ht="26.1" customHeight="1" x14ac:dyDescent="0.3">
      <c r="A131" s="87"/>
      <c r="B131" s="88"/>
      <c r="C131" s="89"/>
      <c r="D131" s="15">
        <v>2022</v>
      </c>
      <c r="E131" s="17">
        <f t="shared" si="26"/>
        <v>40732600</v>
      </c>
      <c r="F131" s="17">
        <f t="shared" si="32"/>
        <v>31741337.629999999</v>
      </c>
      <c r="G131" s="17">
        <f t="shared" si="32"/>
        <v>8092062.3700000001</v>
      </c>
      <c r="H131" s="17">
        <v>0</v>
      </c>
      <c r="I131" s="17">
        <f t="shared" si="32"/>
        <v>899200</v>
      </c>
      <c r="J131" s="18"/>
      <c r="K131" s="22"/>
    </row>
    <row r="132" spans="1:11" s="3" customFormat="1" ht="26.1" customHeight="1" x14ac:dyDescent="0.3">
      <c r="A132" s="87"/>
      <c r="B132" s="88"/>
      <c r="C132" s="89"/>
      <c r="D132" s="14">
        <v>2023</v>
      </c>
      <c r="E132" s="17">
        <f t="shared" si="26"/>
        <v>5039322.84</v>
      </c>
      <c r="F132" s="17">
        <f t="shared" si="32"/>
        <v>0</v>
      </c>
      <c r="G132" s="17">
        <f t="shared" si="32"/>
        <v>0</v>
      </c>
      <c r="H132" s="17">
        <v>0</v>
      </c>
      <c r="I132" s="17">
        <f t="shared" si="32"/>
        <v>5039322.84</v>
      </c>
      <c r="J132" s="18"/>
      <c r="K132" s="22"/>
    </row>
    <row r="133" spans="1:11" s="3" customFormat="1" ht="26.1" customHeight="1" x14ac:dyDescent="0.3">
      <c r="A133" s="90"/>
      <c r="B133" s="91"/>
      <c r="C133" s="92"/>
      <c r="D133" s="14">
        <v>2024</v>
      </c>
      <c r="E133" s="17">
        <f t="shared" si="26"/>
        <v>5039322.84</v>
      </c>
      <c r="F133" s="17">
        <f t="shared" si="32"/>
        <v>0</v>
      </c>
      <c r="G133" s="17">
        <f t="shared" si="32"/>
        <v>0</v>
      </c>
      <c r="H133" s="17">
        <v>0</v>
      </c>
      <c r="I133" s="17">
        <f t="shared" si="32"/>
        <v>5039322.84</v>
      </c>
      <c r="J133" s="18"/>
      <c r="K133" s="22" t="s">
        <v>14</v>
      </c>
    </row>
    <row r="134" spans="1:11" s="3" customFormat="1" ht="33.75" customHeight="1" x14ac:dyDescent="0.3">
      <c r="A134" s="31"/>
      <c r="B134" s="31"/>
      <c r="C134" s="31"/>
      <c r="D134" s="32"/>
      <c r="E134" s="33"/>
      <c r="F134" s="33"/>
      <c r="G134" s="33"/>
      <c r="H134" s="33"/>
      <c r="I134" s="33"/>
      <c r="J134" s="18"/>
      <c r="K134" s="22"/>
    </row>
    <row r="135" spans="1:11" ht="26.25" customHeight="1" x14ac:dyDescent="0.35">
      <c r="A135" s="71" t="s">
        <v>42</v>
      </c>
      <c r="B135" s="71"/>
      <c r="C135" s="71"/>
      <c r="D135" s="2"/>
      <c r="E135" s="76" t="s">
        <v>43</v>
      </c>
      <c r="F135" s="77"/>
      <c r="G135" s="30"/>
      <c r="H135" s="35"/>
      <c r="I135" s="30"/>
      <c r="J135" s="30"/>
      <c r="K135" s="5"/>
    </row>
    <row r="136" spans="1:11" ht="17.399999999999999" x14ac:dyDescent="0.3">
      <c r="A136" s="61"/>
      <c r="B136" s="61"/>
      <c r="C136" s="61"/>
      <c r="F136" s="61"/>
      <c r="G136" s="61"/>
      <c r="H136" s="34"/>
    </row>
  </sheetData>
  <mergeCells count="38">
    <mergeCell ref="A16:J16"/>
    <mergeCell ref="D6:I6"/>
    <mergeCell ref="F7:I7"/>
    <mergeCell ref="A126:C133"/>
    <mergeCell ref="I4:J4"/>
    <mergeCell ref="A14:J14"/>
    <mergeCell ref="A15:J15"/>
    <mergeCell ref="G9:J9"/>
    <mergeCell ref="F11:J11"/>
    <mergeCell ref="F12:J12"/>
    <mergeCell ref="G5:I5"/>
    <mergeCell ref="D10:J10"/>
    <mergeCell ref="B19:I19"/>
    <mergeCell ref="A20:A43"/>
    <mergeCell ref="B20:B43"/>
    <mergeCell ref="A44:C51"/>
    <mergeCell ref="A136:C136"/>
    <mergeCell ref="F136:G136"/>
    <mergeCell ref="C77:C84"/>
    <mergeCell ref="C102:C109"/>
    <mergeCell ref="B101:I101"/>
    <mergeCell ref="B53:B84"/>
    <mergeCell ref="A53:A84"/>
    <mergeCell ref="A85:C92"/>
    <mergeCell ref="A118:C125"/>
    <mergeCell ref="A135:C135"/>
    <mergeCell ref="C61:C68"/>
    <mergeCell ref="C69:C76"/>
    <mergeCell ref="A102:A117"/>
    <mergeCell ref="E135:F135"/>
    <mergeCell ref="B102:B117"/>
    <mergeCell ref="C110:C117"/>
    <mergeCell ref="A93:C100"/>
    <mergeCell ref="B52:I52"/>
    <mergeCell ref="C20:C27"/>
    <mergeCell ref="C28:C35"/>
    <mergeCell ref="C36:C43"/>
    <mergeCell ref="C53:C60"/>
  </mergeCells>
  <pageMargins left="0.3" right="0.11811023622047245" top="0.46" bottom="0.44" header="0.43" footer="0.37"/>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2022-03-09T01:34:49Z</cp:lastPrinted>
  <dcterms:created xsi:type="dcterms:W3CDTF">2019-08-27T06:02:36Z</dcterms:created>
  <dcterms:modified xsi:type="dcterms:W3CDTF">2022-04-18T02:25:16Z</dcterms:modified>
</cp:coreProperties>
</file>