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'!$A$1:$O$95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" i="4" l="1"/>
  <c r="H76" i="4"/>
  <c r="D89" i="4"/>
  <c r="K88" i="4"/>
  <c r="K87" i="4" s="1"/>
  <c r="J88" i="4"/>
  <c r="I88" i="4"/>
  <c r="G88" i="4"/>
  <c r="G87" i="4" s="1"/>
  <c r="D88" i="4"/>
  <c r="J87" i="4"/>
  <c r="I87" i="4"/>
  <c r="H87" i="4"/>
  <c r="D87" i="4" l="1"/>
  <c r="I57" i="4"/>
  <c r="D57" i="4" s="1"/>
  <c r="J57" i="4"/>
  <c r="K57" i="4"/>
  <c r="I56" i="4"/>
  <c r="D56" i="4" s="1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5" i="4" l="1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D53" i="4" s="1"/>
  <c r="G53" i="4"/>
  <c r="D77" i="4"/>
  <c r="K46" i="4" l="1"/>
  <c r="I23" i="4"/>
  <c r="J46" i="4"/>
  <c r="K23" i="4"/>
  <c r="I46" i="4" l="1"/>
  <c r="D46" i="4" s="1"/>
  <c r="H70" i="4"/>
  <c r="H22" i="4" s="1"/>
  <c r="H21" i="4" s="1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<sst xmlns="http://schemas.openxmlformats.org/spreadsheetml/2006/main" count="181" uniqueCount="61">
  <si>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</si>
  <si>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</si>
  <si>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</si>
  <si>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</si>
  <si>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</si>
  <si>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</si>
  <si>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</si>
  <si>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</si>
  <si>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</si>
  <si>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</si>
  <si>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</si>
  <si>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</si>
  <si>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</si>
  <si>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</si>
  <si>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</si>
  <si>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</si>
  <si>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</si>
  <si>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</si>
  <si>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</si>
  <si>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</si>
  <si>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</si>
  <si>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</si>
  <si>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</si>
  <si>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</si>
  <si>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</si>
  <si>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</si>
  <si>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</si>
  <si>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</si>
  <si>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</si>
  <si>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</si>
  <si>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</si>
  <si>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</si>
  <si>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</si>
  <si>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</si>
  <si>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</si>
  <si>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</si>
  <si>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</si>
  <si>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</si>
  <si>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</si>
  <si>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</si>
  <si>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</si>
  <si>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</si>
  <si>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</si>
  <si>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</si>
  <si>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</si>
  <si>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</si>
  <si>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</si>
  <si>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</si>
  <si>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</si>
  <si>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</si>
  <si>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</si>
  <si>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</si>
  <si>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</si>
  <si>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 xml:space="preserve">Мэр города </t>
  </si>
  <si>
    <t xml:space="preserve">  М.В. Торопкин</t>
  </si>
  <si>
    <t>Мероприятие 1.1. Формирование комфортной городской среды, в т.ч.</t>
  </si>
  <si>
    <t>минус 129 114,86</t>
  </si>
  <si>
    <t>минус 681 428,72</t>
  </si>
  <si>
    <t>минус 362 718,47</t>
  </si>
  <si>
    <t>Приложение 1</t>
  </si>
  <si>
    <t>от _________________2022 г.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</si>
</sst>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30" fillId="0" borderId="0" xfId="0" applyFont="1"/>
    <xf numFmtId="0" fontId="22" fillId="2" borderId="0" xfId="0" applyFont="1" applyFill="1" applyAlignment="1">
      <alignment horizontal="right"/>
    </xf>
    <xf numFmtId="4" fontId="5" fillId="2" borderId="0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22" fillId="2" borderId="0" xfId="0" applyFont="1" applyFill="1" applyAlignment="1"/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view="pageBreakPreview" zoomScale="50" zoomScaleNormal="50" zoomScaleSheetLayoutView="50" workbookViewId="0">
      <pane ySplit="15" topLeftCell="A58" activePane="bottomLeft" state="frozen"/>
      <selection pane="bottomLeft" activeCell="A62" sqref="A62:A65"/>
    </sheetView>
  </sheetViews>
  <sheetFormatPr defaultRowHeight="15" outlineLevelRow="1" x14ac:dyDescent="0.25"/>
  <cols>
    <col min="1" max="1" width="46.140625" style="9" customWidth="1"/>
    <col min="2" max="2" width="31.42578125" customWidth="1"/>
    <col min="3" max="3" width="28.140625" customWidth="1"/>
    <col min="4" max="5" width="24.85546875" style="2" customWidth="1"/>
    <col min="6" max="6" width="25.28515625" style="2" customWidth="1"/>
    <col min="7" max="7" width="25.28515625" style="84" customWidth="1"/>
    <col min="8" max="8" width="25" style="61" customWidth="1"/>
    <col min="9" max="9" width="25.7109375" style="61" customWidth="1"/>
    <col min="10" max="10" width="25.42578125" style="61" customWidth="1"/>
    <col min="11" max="11" width="26.28515625" style="61" customWidth="1"/>
    <col min="14" max="14" width="22" customWidth="1"/>
    <col min="15" max="15" width="24.5703125" customWidth="1"/>
    <col min="16" max="16" width="19.42578125" customWidth="1"/>
    <col min="17" max="17" width="29.140625" customWidth="1"/>
    <col min="18" max="18" width="23.42578125" customWidth="1"/>
  </cols>
  <sheetData>
    <row r="1" spans="1:12" s="20" customFormat="1" ht="21" customHeight="1" x14ac:dyDescent="0.25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35">
      <c r="A2" s="28"/>
      <c r="B2" s="29"/>
      <c r="C2" s="29"/>
      <c r="D2" s="30"/>
      <c r="E2" s="30"/>
      <c r="F2" s="27"/>
      <c r="G2" s="76"/>
      <c r="H2" s="156" t="s">
        <v>59</v>
      </c>
      <c r="I2" s="156"/>
      <c r="J2" s="156"/>
      <c r="K2" s="156"/>
    </row>
    <row r="3" spans="1:12" s="20" customFormat="1" ht="21" customHeight="1" x14ac:dyDescent="0.35">
      <c r="A3" s="28"/>
      <c r="B3" s="29"/>
      <c r="C3" s="29"/>
      <c r="D3" s="30"/>
      <c r="E3" s="30"/>
      <c r="F3" s="27"/>
      <c r="G3" s="76"/>
      <c r="H3" s="156" t="s">
        <v>30</v>
      </c>
      <c r="I3" s="156"/>
      <c r="J3" s="156"/>
      <c r="K3" s="156"/>
    </row>
    <row r="4" spans="1:12" s="20" customFormat="1" ht="27.75" customHeight="1" x14ac:dyDescent="0.35">
      <c r="A4" s="28"/>
      <c r="B4" s="29"/>
      <c r="C4" s="29"/>
      <c r="D4" s="30"/>
      <c r="E4" s="30"/>
      <c r="F4" s="27"/>
      <c r="G4" s="76"/>
      <c r="H4" s="156" t="s">
        <v>60</v>
      </c>
      <c r="I4" s="156"/>
      <c r="J4" s="156"/>
      <c r="K4" s="156"/>
    </row>
    <row r="5" spans="1:12" s="20" customFormat="1" ht="21" x14ac:dyDescent="0.35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35">
      <c r="A6" s="28"/>
      <c r="B6" s="29"/>
      <c r="C6" s="29"/>
      <c r="D6" s="30"/>
      <c r="E6" s="30"/>
      <c r="F6" s="38"/>
      <c r="G6" s="91"/>
      <c r="H6" s="156" t="s">
        <v>22</v>
      </c>
      <c r="I6" s="156"/>
      <c r="J6" s="157"/>
      <c r="K6" s="157"/>
    </row>
    <row r="7" spans="1:12" ht="30.75" customHeight="1" outlineLevel="1" x14ac:dyDescent="0.35">
      <c r="A7" s="28"/>
      <c r="B7" s="29"/>
      <c r="C7" s="29"/>
      <c r="D7" s="30"/>
      <c r="E7" s="30"/>
      <c r="F7" s="38"/>
      <c r="G7" s="144" t="s">
        <v>17</v>
      </c>
      <c r="H7" s="145"/>
      <c r="I7" s="145"/>
      <c r="J7" s="145"/>
      <c r="K7" s="145"/>
    </row>
    <row r="8" spans="1:12" ht="27.75" customHeight="1" outlineLevel="1" x14ac:dyDescent="0.35">
      <c r="A8" s="28"/>
      <c r="B8" s="29"/>
      <c r="C8" s="29"/>
      <c r="D8" s="30"/>
      <c r="E8" s="30"/>
      <c r="F8" s="144" t="s">
        <v>12</v>
      </c>
      <c r="G8" s="145"/>
      <c r="H8" s="145"/>
      <c r="I8" s="145"/>
      <c r="J8" s="146"/>
      <c r="K8" s="146"/>
    </row>
    <row r="9" spans="1:12" ht="23.25" outlineLevel="1" x14ac:dyDescent="0.3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35">
      <c r="A10" s="150" t="s">
        <v>26</v>
      </c>
      <c r="B10" s="150"/>
      <c r="C10" s="150"/>
      <c r="D10" s="150"/>
      <c r="E10" s="150"/>
      <c r="F10" s="150"/>
      <c r="G10" s="150"/>
      <c r="H10" s="150"/>
      <c r="I10" s="150"/>
      <c r="J10" s="146"/>
      <c r="K10" s="63"/>
    </row>
    <row r="11" spans="1:12" ht="24" thickBot="1" x14ac:dyDescent="0.4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35">
      <c r="A12" s="141" t="s">
        <v>24</v>
      </c>
      <c r="B12" s="151" t="s">
        <v>25</v>
      </c>
      <c r="C12" s="151" t="s">
        <v>0</v>
      </c>
      <c r="D12" s="147" t="s">
        <v>1</v>
      </c>
      <c r="E12" s="133" t="s">
        <v>2</v>
      </c>
      <c r="F12" s="134"/>
      <c r="G12" s="134"/>
      <c r="H12" s="134"/>
      <c r="I12" s="134"/>
      <c r="J12" s="135"/>
      <c r="K12" s="136"/>
    </row>
    <row r="13" spans="1:12" ht="38.25" customHeight="1" x14ac:dyDescent="0.25">
      <c r="A13" s="142"/>
      <c r="B13" s="152"/>
      <c r="C13" s="152"/>
      <c r="D13" s="148"/>
      <c r="E13" s="154" t="s">
        <v>3</v>
      </c>
      <c r="F13" s="139" t="s">
        <v>7</v>
      </c>
      <c r="G13" s="131" t="s">
        <v>4</v>
      </c>
      <c r="H13" s="131" t="s">
        <v>8</v>
      </c>
      <c r="I13" s="131" t="s">
        <v>11</v>
      </c>
      <c r="J13" s="131" t="s">
        <v>15</v>
      </c>
      <c r="K13" s="137" t="s">
        <v>16</v>
      </c>
    </row>
    <row r="14" spans="1:12" ht="129" customHeight="1" thickBot="1" x14ac:dyDescent="0.3">
      <c r="A14" s="143"/>
      <c r="B14" s="153"/>
      <c r="C14" s="153"/>
      <c r="D14" s="149"/>
      <c r="E14" s="155"/>
      <c r="F14" s="140"/>
      <c r="G14" s="132"/>
      <c r="H14" s="132"/>
      <c r="I14" s="132"/>
      <c r="J14" s="132"/>
      <c r="K14" s="138"/>
    </row>
    <row r="15" spans="1:12" ht="0.75" customHeight="1" x14ac:dyDescent="0.3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5" customHeight="1" x14ac:dyDescent="0.25">
      <c r="A16" s="127" t="s">
        <v>13</v>
      </c>
      <c r="B16" s="129" t="s">
        <v>27</v>
      </c>
      <c r="C16" s="52" t="s">
        <v>5</v>
      </c>
      <c r="D16" s="44">
        <f>SUM(E16:K16)</f>
        <v>404595562.5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44872722.840000004</v>
      </c>
      <c r="J16" s="79">
        <f t="shared" ref="J16:K16" si="1">J21</f>
        <v>5039322.84</v>
      </c>
      <c r="K16" s="44">
        <f t="shared" si="1"/>
        <v>5039322.84</v>
      </c>
      <c r="L16" s="1"/>
    </row>
    <row r="17" spans="1:18" ht="46.5" customHeight="1" x14ac:dyDescent="0.25">
      <c r="A17" s="128"/>
      <c r="B17" s="130"/>
      <c r="C17" s="52" t="s">
        <v>10</v>
      </c>
      <c r="D17" s="44">
        <f t="shared" ref="D17:D22" si="2">SUM(E17:K17)</f>
        <v>32250030.27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5039322.84</v>
      </c>
      <c r="J17" s="79">
        <f>J22</f>
        <v>5039322.84</v>
      </c>
      <c r="K17" s="44">
        <f t="shared" ref="K17" si="4">K22</f>
        <v>5039322.84</v>
      </c>
      <c r="L17" s="1"/>
    </row>
    <row r="18" spans="1:18" ht="59.25" customHeight="1" x14ac:dyDescent="0.25">
      <c r="A18" s="128"/>
      <c r="B18" s="130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25">
      <c r="A19" s="128"/>
      <c r="B19" s="130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5" customHeight="1" x14ac:dyDescent="0.25">
      <c r="A20" s="100"/>
      <c r="B20" s="100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25">
      <c r="A21" s="127" t="s">
        <v>14</v>
      </c>
      <c r="B21" s="129" t="s">
        <v>29</v>
      </c>
      <c r="C21" s="52" t="s">
        <v>5</v>
      </c>
      <c r="D21" s="44">
        <f>SUM(E21:K21)</f>
        <v>404595562.5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44872722.840000004</v>
      </c>
      <c r="J21" s="79">
        <f t="shared" si="8"/>
        <v>5039322.84</v>
      </c>
      <c r="K21" s="44">
        <f t="shared" si="8"/>
        <v>5039322.84</v>
      </c>
    </row>
    <row r="22" spans="1:18" s="3" customFormat="1" ht="54.75" customHeight="1" x14ac:dyDescent="0.25">
      <c r="A22" s="128"/>
      <c r="B22" s="130"/>
      <c r="C22" s="52" t="s">
        <v>10</v>
      </c>
      <c r="D22" s="44">
        <f t="shared" si="2"/>
        <v>32250030.27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5039322.84</v>
      </c>
      <c r="J22" s="44">
        <f>J51+J70+J76</f>
        <v>5039322.84</v>
      </c>
      <c r="K22" s="44">
        <f>K51+K70+K76</f>
        <v>5039322.84</v>
      </c>
    </row>
    <row r="23" spans="1:18" s="3" customFormat="1" ht="55.5" customHeight="1" x14ac:dyDescent="0.25">
      <c r="A23" s="128"/>
      <c r="B23" s="130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25">
      <c r="A24" s="128"/>
      <c r="B24" s="130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25">
      <c r="A25" s="100"/>
      <c r="B25" s="100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25">
      <c r="A26" s="93" t="s">
        <v>28</v>
      </c>
      <c r="B26" s="93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25">
      <c r="A27" s="94"/>
      <c r="B27" s="94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25">
      <c r="A28" s="94"/>
      <c r="B28" s="94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25">
      <c r="A29" s="94"/>
      <c r="B29" s="94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5" customHeight="1" x14ac:dyDescent="0.25">
      <c r="A30" s="95"/>
      <c r="B30" s="95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5" customHeight="1" x14ac:dyDescent="0.3">
      <c r="A31" s="96" t="s">
        <v>31</v>
      </c>
      <c r="B31" s="97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5" customHeight="1" x14ac:dyDescent="0.25">
      <c r="A32" s="96"/>
      <c r="B32" s="97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5" customHeight="1" x14ac:dyDescent="0.25">
      <c r="A33" s="96"/>
      <c r="B33" s="97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25">
      <c r="A34" s="96"/>
      <c r="B34" s="97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5" customHeight="1" x14ac:dyDescent="0.25">
      <c r="A35" s="98" t="s">
        <v>32</v>
      </c>
      <c r="B35" s="101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25">
      <c r="A36" s="99"/>
      <c r="B36" s="102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25">
      <c r="A37" s="99"/>
      <c r="B37" s="102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5" customHeight="1" x14ac:dyDescent="0.25">
      <c r="A38" s="99"/>
      <c r="B38" s="102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5" customHeight="1" x14ac:dyDescent="0.25">
      <c r="A39" s="100"/>
      <c r="B39" s="100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25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25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25">
      <c r="A42" s="103" t="s">
        <v>42</v>
      </c>
      <c r="B42" s="105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25">
      <c r="A43" s="104"/>
      <c r="B43" s="104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25">
      <c r="A44" s="104"/>
      <c r="B44" s="104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25">
      <c r="A45" s="104"/>
      <c r="B45" s="104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25">
      <c r="A46" s="106" t="s">
        <v>43</v>
      </c>
      <c r="B46" s="105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35">
      <c r="A47" s="107"/>
      <c r="B47" s="104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35">
      <c r="A48" s="106" t="s">
        <v>44</v>
      </c>
      <c r="B48" s="106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35">
      <c r="A49" s="168"/>
      <c r="B49" s="108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35">
      <c r="A50" s="93" t="s">
        <v>28</v>
      </c>
      <c r="B50" s="93" t="s">
        <v>29</v>
      </c>
      <c r="C50" s="52" t="s">
        <v>5</v>
      </c>
      <c r="D50" s="44">
        <f>SUM(E50:K50)</f>
        <v>198750759.54000002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44872722.840000004</v>
      </c>
      <c r="J50" s="54">
        <f t="shared" ref="J50:K50" si="32">SUM(J51:J53)</f>
        <v>5039322.84</v>
      </c>
      <c r="K50" s="54">
        <f t="shared" si="32"/>
        <v>5039322.84</v>
      </c>
      <c r="L50" s="26"/>
      <c r="M50" s="22"/>
    </row>
    <row r="51" spans="1:22" s="20" customFormat="1" ht="62.25" customHeight="1" x14ac:dyDescent="0.35">
      <c r="A51" s="94"/>
      <c r="B51" s="94"/>
      <c r="C51" s="52" t="s">
        <v>10</v>
      </c>
      <c r="D51" s="44">
        <f t="shared" ref="D51:D52" si="33">SUM(E51:K51)</f>
        <v>16093759.539999999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</v>
      </c>
      <c r="J51" s="54">
        <f t="shared" ref="J51:K51" si="35">J59+J63</f>
        <v>5039322.84</v>
      </c>
      <c r="K51" s="54">
        <f t="shared" si="35"/>
        <v>5039322.84</v>
      </c>
      <c r="L51" s="26"/>
      <c r="M51" s="22"/>
    </row>
    <row r="52" spans="1:22" s="20" customFormat="1" ht="57" customHeight="1" x14ac:dyDescent="0.35">
      <c r="A52" s="94"/>
      <c r="B52" s="94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35">
      <c r="A53" s="94"/>
      <c r="B53" s="94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92"/>
      <c r="M53" s="92"/>
      <c r="N53" s="92"/>
      <c r="O53" s="4"/>
      <c r="P53" s="92"/>
      <c r="Q53" s="92"/>
      <c r="R53" s="92"/>
      <c r="S53" s="5"/>
      <c r="T53" s="92"/>
      <c r="U53" s="92"/>
      <c r="V53" s="92"/>
    </row>
    <row r="54" spans="1:22" s="6" customFormat="1" ht="60.75" customHeight="1" x14ac:dyDescent="0.35">
      <c r="A54" s="162" t="s">
        <v>55</v>
      </c>
      <c r="B54" s="165" t="s">
        <v>29</v>
      </c>
      <c r="C54" s="53" t="s">
        <v>5</v>
      </c>
      <c r="D54" s="51">
        <f>SUM(E54:K54)</f>
        <v>101758459.54000002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44872722.840000004</v>
      </c>
      <c r="J54" s="48">
        <f t="shared" ref="J54" si="41">J55+J56+J57</f>
        <v>5039322.84</v>
      </c>
      <c r="K54" s="48">
        <f t="shared" ref="K54" si="42">K55+K56+K57</f>
        <v>5039322.84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35">
      <c r="A55" s="163"/>
      <c r="B55" s="166"/>
      <c r="C55" s="53" t="s">
        <v>10</v>
      </c>
      <c r="D55" s="51">
        <f t="shared" ref="D55:D57" si="43">SUM(E55:K55)</f>
        <v>16093759.539999999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</v>
      </c>
      <c r="J55" s="47">
        <f t="shared" si="44"/>
        <v>5039322.84</v>
      </c>
      <c r="K55" s="47">
        <f t="shared" si="44"/>
        <v>5039322.84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35">
      <c r="A56" s="163"/>
      <c r="B56" s="166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35">
      <c r="A57" s="164"/>
      <c r="B57" s="167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25">
      <c r="A58" s="96" t="s">
        <v>50</v>
      </c>
      <c r="B58" s="97" t="s">
        <v>29</v>
      </c>
      <c r="C58" s="53" t="s">
        <v>5</v>
      </c>
      <c r="D58" s="47">
        <f>SUM(E58:K58)</f>
        <v>69182149.079999998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39392459.840000004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25">
      <c r="A59" s="96"/>
      <c r="B59" s="97"/>
      <c r="C59" s="53" t="s">
        <v>10</v>
      </c>
      <c r="D59" s="47">
        <f t="shared" ref="D59" si="49">SUM(E59:K59)</f>
        <v>11604395.85</v>
      </c>
      <c r="E59" s="48">
        <v>0</v>
      </c>
      <c r="F59" s="49">
        <v>0</v>
      </c>
      <c r="G59" s="49">
        <v>0</v>
      </c>
      <c r="H59" s="49">
        <v>491705.87</v>
      </c>
      <c r="I59" s="49">
        <v>4909322.84</v>
      </c>
      <c r="J59" s="49">
        <v>3101683.57</v>
      </c>
      <c r="K59" s="49">
        <v>3101683.57</v>
      </c>
    </row>
    <row r="60" spans="1:22" ht="55.5" customHeight="1" x14ac:dyDescent="0.25">
      <c r="A60" s="96"/>
      <c r="B60" s="97"/>
      <c r="C60" s="53" t="s">
        <v>6</v>
      </c>
      <c r="D60" s="47">
        <f t="shared" ref="D60:D65" si="50">SUM(E60:K60)</f>
        <v>12330885.75</v>
      </c>
      <c r="E60" s="48">
        <v>0</v>
      </c>
      <c r="F60" s="47">
        <v>0</v>
      </c>
      <c r="G60" s="47">
        <v>0</v>
      </c>
      <c r="H60" s="47">
        <v>5325717.38</v>
      </c>
      <c r="I60" s="80">
        <v>7005168.3700000001</v>
      </c>
      <c r="J60" s="80">
        <v>0</v>
      </c>
      <c r="K60" s="47">
        <v>0</v>
      </c>
    </row>
    <row r="61" spans="1:22" ht="48" customHeight="1" x14ac:dyDescent="0.25">
      <c r="A61" s="96"/>
      <c r="B61" s="97"/>
      <c r="C61" s="53" t="s">
        <v>9</v>
      </c>
      <c r="D61" s="47">
        <f t="shared" si="50"/>
        <v>45246867.480000004</v>
      </c>
      <c r="E61" s="50">
        <v>0</v>
      </c>
      <c r="F61" s="51">
        <v>0</v>
      </c>
      <c r="G61" s="51">
        <v>0</v>
      </c>
      <c r="H61" s="51">
        <v>17768898.850000001</v>
      </c>
      <c r="I61" s="81">
        <v>27477968.629999999</v>
      </c>
      <c r="J61" s="81">
        <v>0</v>
      </c>
      <c r="K61" s="51">
        <v>0</v>
      </c>
    </row>
    <row r="62" spans="1:22" ht="50.25" customHeight="1" x14ac:dyDescent="0.25">
      <c r="A62" s="98" t="s">
        <v>51</v>
      </c>
      <c r="B62" s="101" t="s">
        <v>29</v>
      </c>
      <c r="C62" s="53" t="s">
        <v>5</v>
      </c>
      <c r="D62" s="47">
        <f>SUM(E62:K62)</f>
        <v>32576310.459999997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23220768.919999998</v>
      </c>
      <c r="I62" s="47">
        <f t="shared" si="51"/>
        <v>5480263</v>
      </c>
      <c r="J62" s="47">
        <f t="shared" si="51"/>
        <v>1937639.27</v>
      </c>
      <c r="K62" s="47">
        <f t="shared" si="51"/>
        <v>1937639.27</v>
      </c>
    </row>
    <row r="63" spans="1:22" ht="57.75" customHeight="1" x14ac:dyDescent="0.25">
      <c r="A63" s="99"/>
      <c r="B63" s="102"/>
      <c r="C63" s="53" t="s">
        <v>10</v>
      </c>
      <c r="D63" s="47">
        <f t="shared" si="50"/>
        <v>4489363.6899999995</v>
      </c>
      <c r="E63" s="48">
        <v>0</v>
      </c>
      <c r="F63" s="49">
        <v>0</v>
      </c>
      <c r="G63" s="49">
        <v>0</v>
      </c>
      <c r="H63" s="49">
        <v>484085.15</v>
      </c>
      <c r="I63" s="49">
        <v>130000</v>
      </c>
      <c r="J63" s="49">
        <v>1937639.27</v>
      </c>
      <c r="K63" s="49">
        <v>1937639.27</v>
      </c>
    </row>
    <row r="64" spans="1:22" ht="67.5" customHeight="1" x14ac:dyDescent="0.25">
      <c r="A64" s="99"/>
      <c r="B64" s="102"/>
      <c r="C64" s="53" t="s">
        <v>6</v>
      </c>
      <c r="D64" s="47">
        <f t="shared" si="50"/>
        <v>6330070.6399999997</v>
      </c>
      <c r="E64" s="48">
        <v>0</v>
      </c>
      <c r="F64" s="47">
        <v>0</v>
      </c>
      <c r="G64" s="47">
        <v>0</v>
      </c>
      <c r="H64" s="47">
        <v>5243176.6399999997</v>
      </c>
      <c r="I64" s="80">
        <v>1086894</v>
      </c>
      <c r="J64" s="80">
        <v>0</v>
      </c>
      <c r="K64" s="47">
        <v>0</v>
      </c>
    </row>
    <row r="65" spans="1:14" ht="63" customHeight="1" x14ac:dyDescent="0.25">
      <c r="A65" s="99"/>
      <c r="B65" s="102"/>
      <c r="C65" s="53" t="s">
        <v>9</v>
      </c>
      <c r="D65" s="47">
        <f t="shared" si="50"/>
        <v>21756876.129999999</v>
      </c>
      <c r="E65" s="50">
        <v>0</v>
      </c>
      <c r="F65" s="51">
        <v>0</v>
      </c>
      <c r="G65" s="51">
        <v>0</v>
      </c>
      <c r="H65" s="51">
        <v>17493507.129999999</v>
      </c>
      <c r="I65" s="81">
        <v>4263369</v>
      </c>
      <c r="J65" s="81">
        <v>0</v>
      </c>
      <c r="K65" s="51">
        <v>0</v>
      </c>
    </row>
    <row r="66" spans="1:14" ht="66.75" customHeight="1" x14ac:dyDescent="0.25">
      <c r="A66" s="122" t="s">
        <v>49</v>
      </c>
      <c r="B66" s="122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67.5" customHeight="1" x14ac:dyDescent="0.25">
      <c r="A67" s="124"/>
      <c r="B67" s="126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25">
      <c r="A68" s="125"/>
      <c r="B68" s="123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89.25" customHeight="1" x14ac:dyDescent="0.25">
      <c r="A69" s="161" t="s">
        <v>36</v>
      </c>
      <c r="B69" s="122" t="s">
        <v>29</v>
      </c>
      <c r="C69" s="83" t="s">
        <v>5</v>
      </c>
      <c r="D69" s="47">
        <f t="shared" ref="D69:D70" si="54">SUM(E69:K69)</f>
        <v>2511453.2400000002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4" ht="102.75" customHeight="1" x14ac:dyDescent="0.25">
      <c r="A70" s="125"/>
      <c r="B70" s="123"/>
      <c r="C70" s="83" t="s">
        <v>33</v>
      </c>
      <c r="D70" s="47">
        <f t="shared" si="54"/>
        <v>2511453.2400000002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81">
        <v>0</v>
      </c>
      <c r="J70" s="81">
        <v>0</v>
      </c>
      <c r="K70" s="51">
        <v>0</v>
      </c>
    </row>
    <row r="71" spans="1:14" ht="243.75" x14ac:dyDescent="0.25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25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25">
      <c r="A73" s="159" t="s">
        <v>37</v>
      </c>
      <c r="B73" s="160" t="s">
        <v>29</v>
      </c>
      <c r="C73" s="53" t="s">
        <v>5</v>
      </c>
      <c r="D73" s="48">
        <f>SUM(E73:K73)</f>
        <v>2511453.2400000002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v>0</v>
      </c>
      <c r="J73" s="66">
        <v>0</v>
      </c>
      <c r="K73" s="66">
        <v>0</v>
      </c>
    </row>
    <row r="74" spans="1:14" ht="77.25" customHeight="1" x14ac:dyDescent="0.35">
      <c r="A74" s="117"/>
      <c r="B74" s="120"/>
      <c r="C74" s="53" t="s">
        <v>10</v>
      </c>
      <c r="D74" s="48">
        <f>SUM(E74:K74)</f>
        <v>2511453.2400000002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0</v>
      </c>
      <c r="J74" s="66">
        <v>0</v>
      </c>
      <c r="K74" s="66">
        <v>0</v>
      </c>
      <c r="N74" s="6" t="s">
        <v>56</v>
      </c>
    </row>
    <row r="75" spans="1:14" ht="50.25" customHeight="1" x14ac:dyDescent="0.25">
      <c r="A75" s="118" t="s">
        <v>38</v>
      </c>
      <c r="B75" s="106" t="s">
        <v>29</v>
      </c>
      <c r="C75" s="53" t="s">
        <v>5</v>
      </c>
      <c r="D75" s="48">
        <f t="shared" ref="D75" si="56">SUM(E75:K75)</f>
        <v>8483783.2999999989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8483783.2999999989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4" ht="57.75" customHeight="1" x14ac:dyDescent="0.25">
      <c r="A76" s="119"/>
      <c r="B76" s="121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4" ht="64.5" customHeight="1" x14ac:dyDescent="0.25">
      <c r="A77" s="120"/>
      <c r="B77" s="120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25">
      <c r="A78" s="114" t="s">
        <v>39</v>
      </c>
      <c r="B78" s="106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2600000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4" ht="89.25" customHeight="1" x14ac:dyDescent="0.4">
      <c r="A79" s="117"/>
      <c r="B79" s="108"/>
      <c r="C79" s="53" t="s">
        <v>10</v>
      </c>
      <c r="D79" s="48">
        <f t="shared" ref="D79" si="62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 t="s">
        <v>57</v>
      </c>
    </row>
    <row r="80" spans="1:14" ht="57.75" customHeight="1" x14ac:dyDescent="0.25">
      <c r="A80" s="114" t="s">
        <v>46</v>
      </c>
      <c r="B80" s="106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4" ht="68.25" customHeight="1" x14ac:dyDescent="0.25">
      <c r="A81" s="117"/>
      <c r="B81" s="108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25">
      <c r="A82" s="114" t="s">
        <v>48</v>
      </c>
      <c r="B82" s="106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2346016.5299999998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4" s="20" customFormat="1" ht="92.25" customHeight="1" x14ac:dyDescent="0.35">
      <c r="A83" s="120"/>
      <c r="B83" s="158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  <c r="N83" s="6" t="s">
        <v>58</v>
      </c>
    </row>
    <row r="84" spans="1:14" ht="54.75" customHeight="1" x14ac:dyDescent="0.25">
      <c r="A84" s="114" t="s">
        <v>47</v>
      </c>
      <c r="B84" s="105" t="s">
        <v>29</v>
      </c>
      <c r="C84" s="53" t="s">
        <v>5</v>
      </c>
      <c r="D84" s="48">
        <f t="shared" ref="D84:D86" si="70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3">
      <c r="A85" s="115"/>
      <c r="B85" s="104"/>
      <c r="C85" s="53" t="s">
        <v>10</v>
      </c>
      <c r="D85" s="48">
        <f t="shared" si="70"/>
        <v>334376.68</v>
      </c>
      <c r="E85" s="48">
        <v>0</v>
      </c>
      <c r="F85" s="48">
        <v>0</v>
      </c>
      <c r="G85" s="47">
        <f>G96+G98</f>
        <v>0</v>
      </c>
      <c r="H85" s="47">
        <v>334376.68</v>
      </c>
      <c r="I85" s="47">
        <f t="shared" ref="I85:K85" si="71">I96+I98</f>
        <v>0</v>
      </c>
      <c r="J85" s="47">
        <f t="shared" si="71"/>
        <v>0</v>
      </c>
      <c r="K85" s="47">
        <f t="shared" si="71"/>
        <v>0</v>
      </c>
      <c r="N85" s="89"/>
    </row>
    <row r="86" spans="1:14" ht="61.5" customHeight="1" x14ac:dyDescent="0.35">
      <c r="A86" s="116"/>
      <c r="B86" s="104"/>
      <c r="C86" s="53" t="s">
        <v>6</v>
      </c>
      <c r="D86" s="48">
        <f t="shared" si="70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/>
    </row>
    <row r="87" spans="1:14" s="20" customFormat="1" ht="61.5" customHeight="1" x14ac:dyDescent="0.35">
      <c r="A87" s="114" t="s">
        <v>52</v>
      </c>
      <c r="B87" s="105" t="s">
        <v>29</v>
      </c>
      <c r="C87" s="53" t="s">
        <v>5</v>
      </c>
      <c r="D87" s="48">
        <f t="shared" ref="D87:D89" si="72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35">
      <c r="A88" s="115"/>
      <c r="B88" s="104"/>
      <c r="C88" s="53" t="s">
        <v>10</v>
      </c>
      <c r="D88" s="48">
        <f t="shared" si="72"/>
        <v>9120</v>
      </c>
      <c r="E88" s="48">
        <v>0</v>
      </c>
      <c r="F88" s="48">
        <v>0</v>
      </c>
      <c r="G88" s="47">
        <f>G99+G101</f>
        <v>0</v>
      </c>
      <c r="H88" s="47">
        <v>9120</v>
      </c>
      <c r="I88" s="47">
        <f t="shared" ref="I88:K88" si="73">I99+I101</f>
        <v>0</v>
      </c>
      <c r="J88" s="47">
        <f t="shared" si="73"/>
        <v>0</v>
      </c>
      <c r="K88" s="47">
        <f t="shared" si="73"/>
        <v>0</v>
      </c>
      <c r="L88" s="26"/>
      <c r="N88" s="89"/>
    </row>
    <row r="89" spans="1:14" s="20" customFormat="1" ht="61.5" customHeight="1" x14ac:dyDescent="0.35">
      <c r="A89" s="116"/>
      <c r="B89" s="104"/>
      <c r="C89" s="53" t="s">
        <v>6</v>
      </c>
      <c r="D89" s="48">
        <f t="shared" si="72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26" t="s">
        <v>21</v>
      </c>
      <c r="N89" s="89"/>
    </row>
    <row r="90" spans="1:14" ht="33.75" customHeight="1" x14ac:dyDescent="0.25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25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6" x14ac:dyDescent="0.55000000000000004">
      <c r="A92" s="111" t="s">
        <v>53</v>
      </c>
      <c r="B92" s="112"/>
      <c r="C92" s="113"/>
      <c r="D92" s="113"/>
      <c r="E92" s="109" t="s">
        <v>54</v>
      </c>
      <c r="F92" s="110"/>
      <c r="G92" s="110"/>
      <c r="H92" s="110"/>
      <c r="I92" s="110"/>
      <c r="J92" s="69"/>
      <c r="K92" s="5"/>
    </row>
    <row r="93" spans="1:14" ht="20.25" x14ac:dyDescent="0.3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25">
      <c r="A94" s="10"/>
      <c r="B94" s="7"/>
      <c r="C94" s="7"/>
      <c r="D94" s="8"/>
      <c r="E94" s="8"/>
      <c r="F94" s="8"/>
      <c r="G94" s="86"/>
    </row>
    <row r="95" spans="1:14" x14ac:dyDescent="0.25">
      <c r="A95" s="10"/>
      <c r="B95" s="7"/>
      <c r="C95" s="7"/>
      <c r="D95" s="8"/>
      <c r="E95" s="8"/>
      <c r="F95" s="8"/>
      <c r="G95" s="86"/>
    </row>
    <row r="96" spans="1:14" x14ac:dyDescent="0.25">
      <c r="A96" s="10"/>
      <c r="B96" s="7"/>
      <c r="C96" s="7"/>
      <c r="D96" s="8"/>
      <c r="E96" s="8"/>
      <c r="F96" s="8"/>
      <c r="G96" s="86"/>
    </row>
    <row r="97" spans="1:7" x14ac:dyDescent="0.25">
      <c r="A97" s="10"/>
      <c r="B97" s="7"/>
      <c r="C97" s="7"/>
      <c r="D97" s="8"/>
      <c r="E97" s="8"/>
      <c r="F97" s="8"/>
      <c r="G97" s="86"/>
    </row>
    <row r="98" spans="1:7" x14ac:dyDescent="0.25">
      <c r="A98" s="10"/>
      <c r="B98" s="7"/>
      <c r="C98" s="7"/>
      <c r="D98" s="8"/>
      <c r="E98" s="8"/>
      <c r="F98" s="8"/>
      <c r="G98" s="86"/>
    </row>
    <row r="99" spans="1:7" x14ac:dyDescent="0.25">
      <c r="A99" s="10"/>
      <c r="B99" s="7"/>
      <c r="C99" s="7"/>
      <c r="D99" s="8"/>
      <c r="E99" s="8"/>
      <c r="F99" s="8"/>
      <c r="G99" s="86"/>
    </row>
  </sheetData>
  <mergeCells count="66"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  <mergeCell ref="B87:B89"/>
    <mergeCell ref="A82:A83"/>
    <mergeCell ref="B82:B83"/>
    <mergeCell ref="A73:A74"/>
    <mergeCell ref="B73:B74"/>
    <mergeCell ref="H2:K2"/>
    <mergeCell ref="H3:K3"/>
    <mergeCell ref="H4:K4"/>
    <mergeCell ref="H6:K6"/>
    <mergeCell ref="G7:K7"/>
    <mergeCell ref="F8:K8"/>
    <mergeCell ref="D12:D14"/>
    <mergeCell ref="I13:I14"/>
    <mergeCell ref="A10:J10"/>
    <mergeCell ref="B12:B14"/>
    <mergeCell ref="C12:C14"/>
    <mergeCell ref="E13:E14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</mergeCells>
  <pageMargins left="0.31496062992125984" right="0.11811023622047245" top="0.49" bottom="0.35433070866141736" header="0.42" footer="0.39370078740157483"/>
  <pageSetup paperSize="9" scale="4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2022-03-03T02:22:20Z</dcterms:modified>
</cp:coreProperties>
</file>