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D57" i="4" s="1"/>
  <c r="J57" i="4"/>
  <c r="K57" i="4"/>
  <c r="I56" i="4"/>
  <c r="D56" i="4" s="1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5" i="4" l="1"/>
  <c r="J54" i="4"/>
  <c r="I54" i="4"/>
  <c r="H54" i="4"/>
  <c r="H24" i="4"/>
  <c r="H50" i="4"/>
  <c r="H23" i="4"/>
  <c r="H22" i="4"/>
  <c r="H84" i="4"/>
  <c r="D83" i="4"/>
  <c r="K82" i="4"/>
  <c r="J82" i="4"/>
  <c r="I82" i="4"/>
  <c r="H82" i="4"/>
  <c r="G82" i="4"/>
  <c r="F82" i="4"/>
  <c r="E82" i="4"/>
  <c r="D54" i="4" l="1"/>
  <c r="H21" i="4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D53" i="4" s="1"/>
  <c r="G53" i="4"/>
  <c r="D77" i="4"/>
  <c r="K46" i="4" l="1"/>
  <c r="I23" i="4"/>
  <c r="J46" i="4"/>
  <c r="K23" i="4"/>
  <c r="I46" i="4" l="1"/>
  <c r="D46" i="4" s="1"/>
  <c r="H70" i="4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<sst xmlns="http://schemas.openxmlformats.org/spreadsheetml/2006/main" count="181" uniqueCount="61">
  <si>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</si>
  <si>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</si>
  <si>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</si>
  <si>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</si>
  <si>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</si>
  <si>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</si>
  <si>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</si>
  <si>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</si>
  <si>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</si>
  <si>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</si>
  <si>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</si>
  <si>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</si>
  <si>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</si>
  <si>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</si>
  <si>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</si>
  <si>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</si>
  <si>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</si>
  <si>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</si>
  <si>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</si>
  <si>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</si>
  <si>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</si>
  <si>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</si>
  <si>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</si>
  <si>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</si>
  <si>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</si>
  <si>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</si>
  <si>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</si>
  <si>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</si>
  <si>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</si>
  <si>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</si>
  <si>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</si>
  <si>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</si>
  <si>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</si>
  <si>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</si>
  <si>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</si>
  <si>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</si>
  <si>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</si>
  <si>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</si>
  <si>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</si>
  <si>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</si>
  <si>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</si>
  <si>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</si>
  <si>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</si>
  <si>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</si>
  <si>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</si>
  <si>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</si>
  <si>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</si>
  <si>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</si>
  <si>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</si>
  <si>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</si>
  <si>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</si>
  <si>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</si>
  <si>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минус 1680,3</t>
  </si>
  <si>
    <t>минус 15122,69</t>
  </si>
  <si>
    <t>Мероприятие 3.5. Благоустройство территории острова "Варничный" (в рамках реализации перечня проектов Народных инициатив)</t>
  </si>
  <si>
    <t>минус 130 000</t>
  </si>
  <si>
    <t xml:space="preserve">Мэр города </t>
  </si>
  <si>
    <t xml:space="preserve">  М.В. Торопкин</t>
  </si>
  <si>
    <t>Мероприятие 1.1. Субсидии бюджетам городских округов на реализацию программ формирования современной городской среды, в т.ч.</t>
  </si>
  <si>
    <t>Приложение 2</t>
  </si>
  <si>
    <t>от 18.10.2021 г. №2126-па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</si>
</sst>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0" fontId="24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view="pageBreakPreview" zoomScale="50" zoomScaleNormal="50" zoomScaleSheetLayoutView="50" workbookViewId="0">
      <pane ySplit="15" topLeftCell="A16" activePane="bottomLeft" state="frozen"/>
      <selection pane="bottomLeft" activeCell="H6" sqref="H6:K6"/>
    </sheetView>
  </sheetViews>
  <sheetFormatPr defaultRowHeight="14.4" outlineLevelRow="1" x14ac:dyDescent="0.3"/>
  <cols>
    <col min="1" max="1" width="46.109375" style="9" customWidth="1"/>
    <col min="2" max="2" width="31.44140625" customWidth="1"/>
    <col min="3" max="3" width="28.109375" customWidth="1"/>
    <col min="4" max="5" width="24.88671875" style="2" customWidth="1"/>
    <col min="6" max="6" width="25.33203125" style="2" customWidth="1"/>
    <col min="7" max="7" width="25.33203125" style="84" customWidth="1"/>
    <col min="8" max="8" width="25" style="61" customWidth="1"/>
    <col min="9" max="9" width="25.6640625" style="61" customWidth="1"/>
    <col min="10" max="10" width="25.44140625" style="61" customWidth="1"/>
    <col min="11" max="11" width="26.33203125" style="61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20" customFormat="1" ht="21" customHeight="1" x14ac:dyDescent="0.3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4">
      <c r="A2" s="28"/>
      <c r="B2" s="29"/>
      <c r="C2" s="29"/>
      <c r="D2" s="30"/>
      <c r="E2" s="30"/>
      <c r="F2" s="27"/>
      <c r="G2" s="76"/>
      <c r="H2" s="120" t="s">
        <v>59</v>
      </c>
      <c r="I2" s="120"/>
      <c r="J2" s="120"/>
      <c r="K2" s="120"/>
    </row>
    <row r="3" spans="1:12" s="20" customFormat="1" ht="21" customHeight="1" x14ac:dyDescent="0.4">
      <c r="A3" s="28"/>
      <c r="B3" s="29"/>
      <c r="C3" s="29"/>
      <c r="D3" s="30"/>
      <c r="E3" s="30"/>
      <c r="F3" s="27"/>
      <c r="G3" s="76"/>
      <c r="H3" s="120" t="s">
        <v>30</v>
      </c>
      <c r="I3" s="120"/>
      <c r="J3" s="120"/>
      <c r="K3" s="120"/>
    </row>
    <row r="4" spans="1:12" s="20" customFormat="1" ht="27.75" customHeight="1" x14ac:dyDescent="0.4">
      <c r="A4" s="28"/>
      <c r="B4" s="29"/>
      <c r="C4" s="29"/>
      <c r="D4" s="30"/>
      <c r="E4" s="30"/>
      <c r="F4" s="27"/>
      <c r="G4" s="76"/>
      <c r="H4" s="120" t="s">
        <v>60</v>
      </c>
      <c r="I4" s="120"/>
      <c r="J4" s="120"/>
      <c r="K4" s="120"/>
    </row>
    <row r="5" spans="1:12" s="20" customFormat="1" ht="21" x14ac:dyDescent="0.4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45">
      <c r="A6" s="28"/>
      <c r="B6" s="29"/>
      <c r="C6" s="29"/>
      <c r="D6" s="30"/>
      <c r="E6" s="30"/>
      <c r="F6" s="38"/>
      <c r="G6" s="91"/>
      <c r="H6" s="120" t="s">
        <v>22</v>
      </c>
      <c r="I6" s="120"/>
      <c r="J6" s="121"/>
      <c r="K6" s="121"/>
    </row>
    <row r="7" spans="1:12" ht="30.75" customHeight="1" outlineLevel="1" x14ac:dyDescent="0.45">
      <c r="A7" s="28"/>
      <c r="B7" s="29"/>
      <c r="C7" s="29"/>
      <c r="D7" s="30"/>
      <c r="E7" s="30"/>
      <c r="F7" s="38"/>
      <c r="G7" s="122" t="s">
        <v>17</v>
      </c>
      <c r="H7" s="123"/>
      <c r="I7" s="123"/>
      <c r="J7" s="123"/>
      <c r="K7" s="123"/>
    </row>
    <row r="8" spans="1:12" ht="27.75" customHeight="1" outlineLevel="1" x14ac:dyDescent="0.45">
      <c r="A8" s="28"/>
      <c r="B8" s="29"/>
      <c r="C8" s="29"/>
      <c r="D8" s="30"/>
      <c r="E8" s="30"/>
      <c r="F8" s="122" t="s">
        <v>12</v>
      </c>
      <c r="G8" s="123"/>
      <c r="H8" s="123"/>
      <c r="I8" s="123"/>
      <c r="J8" s="124"/>
      <c r="K8" s="124"/>
    </row>
    <row r="9" spans="1:12" ht="23.4" outlineLevel="1" x14ac:dyDescent="0.4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45">
      <c r="A10" s="130" t="s">
        <v>26</v>
      </c>
      <c r="B10" s="130"/>
      <c r="C10" s="130"/>
      <c r="D10" s="130"/>
      <c r="E10" s="130"/>
      <c r="F10" s="130"/>
      <c r="G10" s="130"/>
      <c r="H10" s="130"/>
      <c r="I10" s="130"/>
      <c r="J10" s="124"/>
      <c r="K10" s="63"/>
    </row>
    <row r="11" spans="1:12" ht="24" thickBot="1" x14ac:dyDescent="0.5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45">
      <c r="A12" s="144" t="s">
        <v>24</v>
      </c>
      <c r="B12" s="131" t="s">
        <v>25</v>
      </c>
      <c r="C12" s="131" t="s">
        <v>0</v>
      </c>
      <c r="D12" s="125" t="s">
        <v>1</v>
      </c>
      <c r="E12" s="136" t="s">
        <v>2</v>
      </c>
      <c r="F12" s="137"/>
      <c r="G12" s="137"/>
      <c r="H12" s="137"/>
      <c r="I12" s="137"/>
      <c r="J12" s="138"/>
      <c r="K12" s="139"/>
    </row>
    <row r="13" spans="1:12" ht="38.25" customHeight="1" x14ac:dyDescent="0.3">
      <c r="A13" s="145"/>
      <c r="B13" s="132"/>
      <c r="C13" s="132"/>
      <c r="D13" s="126"/>
      <c r="E13" s="134" t="s">
        <v>3</v>
      </c>
      <c r="F13" s="142" t="s">
        <v>7</v>
      </c>
      <c r="G13" s="128" t="s">
        <v>4</v>
      </c>
      <c r="H13" s="128" t="s">
        <v>8</v>
      </c>
      <c r="I13" s="128" t="s">
        <v>11</v>
      </c>
      <c r="J13" s="128" t="s">
        <v>15</v>
      </c>
      <c r="K13" s="140" t="s">
        <v>16</v>
      </c>
    </row>
    <row r="14" spans="1:12" ht="129" customHeight="1" thickBot="1" x14ac:dyDescent="0.35">
      <c r="A14" s="146"/>
      <c r="B14" s="133"/>
      <c r="C14" s="133"/>
      <c r="D14" s="127"/>
      <c r="E14" s="135"/>
      <c r="F14" s="143"/>
      <c r="G14" s="129"/>
      <c r="H14" s="129"/>
      <c r="I14" s="129"/>
      <c r="J14" s="129"/>
      <c r="K14" s="141"/>
    </row>
    <row r="15" spans="1:12" ht="0.75" customHeight="1" x14ac:dyDescent="0.4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" customHeight="1" x14ac:dyDescent="0.3">
      <c r="A16" s="95" t="s">
        <v>13</v>
      </c>
      <c r="B16" s="109" t="s">
        <v>27</v>
      </c>
      <c r="C16" s="52" t="s">
        <v>5</v>
      </c>
      <c r="D16" s="44">
        <f>SUM(E16:K16)</f>
        <v>415368824.54999995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155967889.61000001</v>
      </c>
      <c r="I16" s="79">
        <f t="shared" si="0"/>
        <v>44872722.840000004</v>
      </c>
      <c r="J16" s="79">
        <f t="shared" ref="J16:K16" si="1">J21</f>
        <v>9839322.8399999999</v>
      </c>
      <c r="K16" s="44">
        <f t="shared" si="1"/>
        <v>9839322.8399999999</v>
      </c>
      <c r="L16" s="1"/>
    </row>
    <row r="17" spans="1:18" ht="46.5" customHeight="1" x14ac:dyDescent="0.3">
      <c r="A17" s="96"/>
      <c r="B17" s="110"/>
      <c r="C17" s="52" t="s">
        <v>10</v>
      </c>
      <c r="D17" s="44">
        <f t="shared" ref="D17:D22" si="2">SUM(E17:K17)</f>
        <v>43023292.32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10052819.52</v>
      </c>
      <c r="I17" s="79">
        <f t="shared" si="3"/>
        <v>5039322.84</v>
      </c>
      <c r="J17" s="79">
        <f>J22</f>
        <v>9839322.8399999999</v>
      </c>
      <c r="K17" s="44">
        <f t="shared" ref="K17" si="4">K22</f>
        <v>9839322.8399999999</v>
      </c>
      <c r="L17" s="1"/>
    </row>
    <row r="18" spans="1:18" ht="59.25" customHeight="1" x14ac:dyDescent="0.3">
      <c r="A18" s="96"/>
      <c r="B18" s="110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3">
      <c r="A19" s="96"/>
      <c r="B19" s="110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" customHeight="1" x14ac:dyDescent="0.3">
      <c r="A20" s="97"/>
      <c r="B20" s="97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3">
      <c r="A21" s="95" t="s">
        <v>14</v>
      </c>
      <c r="B21" s="109" t="s">
        <v>29</v>
      </c>
      <c r="C21" s="52" t="s">
        <v>5</v>
      </c>
      <c r="D21" s="44">
        <f>SUM(E21:K21)</f>
        <v>415368824.54999995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155967889.61000001</v>
      </c>
      <c r="I21" s="79">
        <f>SUM(I22:I25)</f>
        <v>44872722.840000004</v>
      </c>
      <c r="J21" s="79">
        <f t="shared" si="8"/>
        <v>9839322.8399999999</v>
      </c>
      <c r="K21" s="44">
        <f t="shared" si="8"/>
        <v>9839322.8399999999</v>
      </c>
    </row>
    <row r="22" spans="1:18" s="3" customFormat="1" ht="54.75" customHeight="1" x14ac:dyDescent="0.3">
      <c r="A22" s="96"/>
      <c r="B22" s="110"/>
      <c r="C22" s="52" t="s">
        <v>10</v>
      </c>
      <c r="D22" s="44">
        <f t="shared" si="2"/>
        <v>43023292.32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10052819.52</v>
      </c>
      <c r="I22" s="44">
        <f>I51+I70+I76</f>
        <v>5039322.84</v>
      </c>
      <c r="J22" s="44">
        <f>J51+J70+J76</f>
        <v>9839322.8399999999</v>
      </c>
      <c r="K22" s="44">
        <f>K51+K70+K76</f>
        <v>9839322.8399999999</v>
      </c>
    </row>
    <row r="23" spans="1:18" s="3" customFormat="1" ht="55.5" customHeight="1" x14ac:dyDescent="0.3">
      <c r="A23" s="96"/>
      <c r="B23" s="110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3">
      <c r="A24" s="96"/>
      <c r="B24" s="110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3">
      <c r="A25" s="97"/>
      <c r="B25" s="97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3">
      <c r="A26" s="104" t="s">
        <v>28</v>
      </c>
      <c r="B26" s="104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3">
      <c r="A27" s="105"/>
      <c r="B27" s="105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3">
      <c r="A28" s="105"/>
      <c r="B28" s="105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3">
      <c r="A29" s="105"/>
      <c r="B29" s="105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" customHeight="1" x14ac:dyDescent="0.3">
      <c r="A30" s="111"/>
      <c r="B30" s="111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" customHeight="1" x14ac:dyDescent="0.35">
      <c r="A31" s="106" t="s">
        <v>31</v>
      </c>
      <c r="B31" s="94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" customHeight="1" x14ac:dyDescent="0.3">
      <c r="A32" s="106"/>
      <c r="B32" s="94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" customHeight="1" x14ac:dyDescent="0.3">
      <c r="A33" s="106"/>
      <c r="B33" s="94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3">
      <c r="A34" s="106"/>
      <c r="B34" s="94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" customHeight="1" x14ac:dyDescent="0.3">
      <c r="A35" s="152" t="s">
        <v>32</v>
      </c>
      <c r="B35" s="154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3">
      <c r="A36" s="153"/>
      <c r="B36" s="155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3">
      <c r="A37" s="153"/>
      <c r="B37" s="155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" customHeight="1" x14ac:dyDescent="0.3">
      <c r="A38" s="153"/>
      <c r="B38" s="155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" customHeight="1" x14ac:dyDescent="0.3">
      <c r="A39" s="97"/>
      <c r="B39" s="97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3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3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3">
      <c r="A42" s="167" t="s">
        <v>42</v>
      </c>
      <c r="B42" s="112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3">
      <c r="A43" s="113"/>
      <c r="B43" s="113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3">
      <c r="A44" s="113"/>
      <c r="B44" s="113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3">
      <c r="A45" s="113"/>
      <c r="B45" s="113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3">
      <c r="A46" s="107" t="s">
        <v>43</v>
      </c>
      <c r="B46" s="112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4">
      <c r="A47" s="168"/>
      <c r="B47" s="113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4">
      <c r="A48" s="107" t="s">
        <v>44</v>
      </c>
      <c r="B48" s="107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4">
      <c r="A49" s="108"/>
      <c r="B49" s="158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4">
      <c r="A50" s="104" t="s">
        <v>28</v>
      </c>
      <c r="B50" s="104" t="s">
        <v>29</v>
      </c>
      <c r="C50" s="52" t="s">
        <v>5</v>
      </c>
      <c r="D50" s="44">
        <f>SUM(E50:K50)</f>
        <v>208350759.54000002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44872722.840000004</v>
      </c>
      <c r="J50" s="54">
        <f t="shared" ref="J50:K50" si="32">SUM(J51:J53)</f>
        <v>9839322.8399999999</v>
      </c>
      <c r="K50" s="54">
        <f t="shared" si="32"/>
        <v>9839322.8399999999</v>
      </c>
      <c r="L50" s="26"/>
      <c r="M50" s="22"/>
    </row>
    <row r="51" spans="1:22" s="20" customFormat="1" ht="62.25" customHeight="1" x14ac:dyDescent="0.4">
      <c r="A51" s="105"/>
      <c r="B51" s="105"/>
      <c r="C51" s="52" t="s">
        <v>10</v>
      </c>
      <c r="D51" s="44">
        <f t="shared" ref="D51:D52" si="33">SUM(E51:K51)</f>
        <v>25693759.539999999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9839322.8399999999</v>
      </c>
      <c r="K51" s="54">
        <f t="shared" si="35"/>
        <v>9839322.8399999999</v>
      </c>
      <c r="L51" s="26"/>
      <c r="M51" s="22"/>
    </row>
    <row r="52" spans="1:22" s="20" customFormat="1" ht="57" customHeight="1" x14ac:dyDescent="0.4">
      <c r="A52" s="105"/>
      <c r="B52" s="105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4">
      <c r="A53" s="105"/>
      <c r="B53" s="105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6"/>
      <c r="M53" s="166"/>
      <c r="N53" s="166"/>
      <c r="O53" s="4"/>
      <c r="P53" s="166"/>
      <c r="Q53" s="166"/>
      <c r="R53" s="166"/>
      <c r="S53" s="5"/>
      <c r="T53" s="166"/>
      <c r="U53" s="166"/>
      <c r="V53" s="166"/>
    </row>
    <row r="54" spans="1:22" s="6" customFormat="1" ht="60.75" customHeight="1" x14ac:dyDescent="0.4">
      <c r="A54" s="98" t="s">
        <v>58</v>
      </c>
      <c r="B54" s="101" t="s">
        <v>29</v>
      </c>
      <c r="C54" s="53" t="s">
        <v>5</v>
      </c>
      <c r="D54" s="51">
        <f>SUM(E54:K54)</f>
        <v>111358459.54000002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44872722.840000004</v>
      </c>
      <c r="J54" s="48">
        <f t="shared" ref="J54" si="41">J55+J56+J57</f>
        <v>9839322.8399999999</v>
      </c>
      <c r="K54" s="48">
        <f t="shared" ref="K54" si="42">K55+K56+K57</f>
        <v>9839322.8399999999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4">
      <c r="A55" s="99"/>
      <c r="B55" s="102"/>
      <c r="C55" s="53" t="s">
        <v>10</v>
      </c>
      <c r="D55" s="51">
        <f t="shared" ref="D55:D57" si="43">SUM(E55:K55)</f>
        <v>25693759.539999999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9839322.8399999999</v>
      </c>
      <c r="K55" s="47">
        <f t="shared" si="44"/>
        <v>9839322.8399999999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4">
      <c r="A56" s="99"/>
      <c r="B56" s="102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4">
      <c r="A57" s="100"/>
      <c r="B57" s="103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3">
      <c r="A58" s="106" t="s">
        <v>50</v>
      </c>
      <c r="B58" s="94" t="s">
        <v>29</v>
      </c>
      <c r="C58" s="53" t="s">
        <v>5</v>
      </c>
      <c r="D58" s="47">
        <f>SUM(E58:K58)</f>
        <v>69182149.079999998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39392459.840000004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3">
      <c r="A59" s="106"/>
      <c r="B59" s="94"/>
      <c r="C59" s="53" t="s">
        <v>10</v>
      </c>
      <c r="D59" s="47">
        <f t="shared" ref="D59" si="49">SUM(E59:K59)</f>
        <v>11604395.85</v>
      </c>
      <c r="E59" s="48">
        <v>0</v>
      </c>
      <c r="F59" s="49">
        <v>0</v>
      </c>
      <c r="G59" s="49">
        <v>0</v>
      </c>
      <c r="H59" s="49">
        <v>491705.87</v>
      </c>
      <c r="I59" s="49">
        <v>4909322.84</v>
      </c>
      <c r="J59" s="49">
        <v>3101683.57</v>
      </c>
      <c r="K59" s="49">
        <v>3101683.57</v>
      </c>
    </row>
    <row r="60" spans="1:22" ht="55.5" customHeight="1" x14ac:dyDescent="0.3">
      <c r="A60" s="106"/>
      <c r="B60" s="94"/>
      <c r="C60" s="53" t="s">
        <v>6</v>
      </c>
      <c r="D60" s="47">
        <f t="shared" ref="D60:D65" si="50">SUM(E60:K60)</f>
        <v>12330885.76</v>
      </c>
      <c r="E60" s="48">
        <v>0</v>
      </c>
      <c r="F60" s="47">
        <v>0</v>
      </c>
      <c r="G60" s="47">
        <v>0</v>
      </c>
      <c r="H60" s="47">
        <v>5325717.3899999997</v>
      </c>
      <c r="I60" s="80">
        <v>7005168.3700000001</v>
      </c>
      <c r="J60" s="80">
        <v>0</v>
      </c>
      <c r="K60" s="47">
        <v>0</v>
      </c>
    </row>
    <row r="61" spans="1:22" ht="48" customHeight="1" x14ac:dyDescent="0.3">
      <c r="A61" s="106"/>
      <c r="B61" s="94"/>
      <c r="C61" s="53" t="s">
        <v>9</v>
      </c>
      <c r="D61" s="47">
        <f t="shared" si="50"/>
        <v>45246867.469999999</v>
      </c>
      <c r="E61" s="50">
        <v>0</v>
      </c>
      <c r="F61" s="51">
        <v>0</v>
      </c>
      <c r="G61" s="51">
        <v>0</v>
      </c>
      <c r="H61" s="51">
        <v>17768898.84</v>
      </c>
      <c r="I61" s="81">
        <v>27477968.629999999</v>
      </c>
      <c r="J61" s="81">
        <v>0</v>
      </c>
      <c r="K61" s="51">
        <v>0</v>
      </c>
    </row>
    <row r="62" spans="1:22" ht="50.25" customHeight="1" x14ac:dyDescent="0.3">
      <c r="A62" s="152" t="s">
        <v>51</v>
      </c>
      <c r="B62" s="154" t="s">
        <v>29</v>
      </c>
      <c r="C62" s="53" t="s">
        <v>5</v>
      </c>
      <c r="D62" s="47">
        <f>SUM(E62:K62)</f>
        <v>42176310.459999993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23220768.920000002</v>
      </c>
      <c r="I62" s="47">
        <f t="shared" si="51"/>
        <v>5480263</v>
      </c>
      <c r="J62" s="47">
        <f t="shared" si="51"/>
        <v>6737639.2699999996</v>
      </c>
      <c r="K62" s="47">
        <f t="shared" si="51"/>
        <v>6737639.2699999996</v>
      </c>
    </row>
    <row r="63" spans="1:22" ht="57.75" customHeight="1" x14ac:dyDescent="0.3">
      <c r="A63" s="153"/>
      <c r="B63" s="155"/>
      <c r="C63" s="53" t="s">
        <v>10</v>
      </c>
      <c r="D63" s="47">
        <f t="shared" si="50"/>
        <v>14089363.689999999</v>
      </c>
      <c r="E63" s="48">
        <v>0</v>
      </c>
      <c r="F63" s="49">
        <v>0</v>
      </c>
      <c r="G63" s="49">
        <v>0</v>
      </c>
      <c r="H63" s="49">
        <v>484085.15</v>
      </c>
      <c r="I63" s="49">
        <v>130000</v>
      </c>
      <c r="J63" s="49">
        <v>6737639.2699999996</v>
      </c>
      <c r="K63" s="49">
        <v>6737639.2699999996</v>
      </c>
    </row>
    <row r="64" spans="1:22" ht="67.5" customHeight="1" x14ac:dyDescent="0.3">
      <c r="A64" s="153"/>
      <c r="B64" s="155"/>
      <c r="C64" s="53" t="s">
        <v>6</v>
      </c>
      <c r="D64" s="47">
        <f t="shared" si="50"/>
        <v>6330070.6299999999</v>
      </c>
      <c r="E64" s="48">
        <v>0</v>
      </c>
      <c r="F64" s="47">
        <v>0</v>
      </c>
      <c r="G64" s="47">
        <v>0</v>
      </c>
      <c r="H64" s="47">
        <v>5243176.63</v>
      </c>
      <c r="I64" s="80">
        <v>1086894</v>
      </c>
      <c r="J64" s="80">
        <v>0</v>
      </c>
      <c r="K64" s="47">
        <v>0</v>
      </c>
    </row>
    <row r="65" spans="1:14" ht="63" customHeight="1" x14ac:dyDescent="0.3">
      <c r="A65" s="153"/>
      <c r="B65" s="155"/>
      <c r="C65" s="53" t="s">
        <v>9</v>
      </c>
      <c r="D65" s="47">
        <f t="shared" si="50"/>
        <v>21756876.140000001</v>
      </c>
      <c r="E65" s="50">
        <v>0</v>
      </c>
      <c r="F65" s="51">
        <v>0</v>
      </c>
      <c r="G65" s="51">
        <v>0</v>
      </c>
      <c r="H65" s="51">
        <v>17493507.140000001</v>
      </c>
      <c r="I65" s="81">
        <v>4263369</v>
      </c>
      <c r="J65" s="81">
        <v>0</v>
      </c>
      <c r="K65" s="51">
        <v>0</v>
      </c>
    </row>
    <row r="66" spans="1:14" ht="66.75" customHeight="1" x14ac:dyDescent="0.3">
      <c r="A66" s="162" t="s">
        <v>49</v>
      </c>
      <c r="B66" s="162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3">
      <c r="A67" s="164"/>
      <c r="B67" s="165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3">
      <c r="A68" s="93"/>
      <c r="B68" s="163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3">
      <c r="A69" s="92" t="s">
        <v>36</v>
      </c>
      <c r="B69" s="162" t="s">
        <v>29</v>
      </c>
      <c r="C69" s="83" t="s">
        <v>5</v>
      </c>
      <c r="D69" s="47">
        <f t="shared" ref="D69:D70" si="54">SUM(E69:K69)</f>
        <v>2640568.1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2640568.1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4" ht="102.75" customHeight="1" x14ac:dyDescent="0.3">
      <c r="A70" s="93"/>
      <c r="B70" s="163"/>
      <c r="C70" s="83" t="s">
        <v>33</v>
      </c>
      <c r="D70" s="47">
        <f t="shared" si="54"/>
        <v>2640568.1</v>
      </c>
      <c r="E70" s="51">
        <v>0</v>
      </c>
      <c r="F70" s="51">
        <v>0</v>
      </c>
      <c r="G70" s="51">
        <v>0</v>
      </c>
      <c r="H70" s="51">
        <f>H74</f>
        <v>2640568.1</v>
      </c>
      <c r="I70" s="81">
        <v>0</v>
      </c>
      <c r="J70" s="81">
        <v>0</v>
      </c>
      <c r="K70" s="51">
        <v>0</v>
      </c>
    </row>
    <row r="71" spans="1:14" ht="216" x14ac:dyDescent="0.3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3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3">
      <c r="A73" s="117" t="s">
        <v>37</v>
      </c>
      <c r="B73" s="119" t="s">
        <v>29</v>
      </c>
      <c r="C73" s="53" t="s">
        <v>5</v>
      </c>
      <c r="D73" s="48">
        <f>SUM(E73:K73)</f>
        <v>2640568.1</v>
      </c>
      <c r="E73" s="34">
        <v>0</v>
      </c>
      <c r="F73" s="34">
        <v>0</v>
      </c>
      <c r="G73" s="66">
        <v>0</v>
      </c>
      <c r="H73" s="66">
        <f>H74</f>
        <v>2640568.1</v>
      </c>
      <c r="I73" s="66">
        <v>0</v>
      </c>
      <c r="J73" s="66">
        <v>0</v>
      </c>
      <c r="K73" s="66">
        <v>0</v>
      </c>
    </row>
    <row r="74" spans="1:14" ht="77.25" customHeight="1" x14ac:dyDescent="0.3">
      <c r="A74" s="118"/>
      <c r="B74" s="115"/>
      <c r="C74" s="53" t="s">
        <v>10</v>
      </c>
      <c r="D74" s="48">
        <f>SUM(E74:K74)</f>
        <v>2640568.1</v>
      </c>
      <c r="E74" s="34">
        <v>0</v>
      </c>
      <c r="F74" s="34">
        <v>0</v>
      </c>
      <c r="G74" s="66">
        <v>0</v>
      </c>
      <c r="H74" s="66">
        <v>2640568.1</v>
      </c>
      <c r="I74" s="66">
        <v>0</v>
      </c>
      <c r="J74" s="66">
        <v>0</v>
      </c>
      <c r="K74" s="66">
        <v>0</v>
      </c>
    </row>
    <row r="75" spans="1:14" ht="50.25" customHeight="1" x14ac:dyDescent="0.3">
      <c r="A75" s="159" t="s">
        <v>38</v>
      </c>
      <c r="B75" s="107" t="s">
        <v>29</v>
      </c>
      <c r="C75" s="53" t="s">
        <v>5</v>
      </c>
      <c r="D75" s="48">
        <f t="shared" ref="D75" si="56">SUM(E75:K75)</f>
        <v>9527930.4900000002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9527930.4900000002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4" ht="57.75" customHeight="1" x14ac:dyDescent="0.3">
      <c r="A76" s="160"/>
      <c r="B76" s="161"/>
      <c r="C76" s="53" t="s">
        <v>10</v>
      </c>
      <c r="D76" s="48">
        <f>SUM(E76:K76)</f>
        <v>6436460.4000000004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6436460.4000000004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4" ht="64.5" customHeight="1" x14ac:dyDescent="0.3">
      <c r="A77" s="115"/>
      <c r="B77" s="115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3">
      <c r="A78" s="114" t="s">
        <v>39</v>
      </c>
      <c r="B78" s="107" t="s">
        <v>29</v>
      </c>
      <c r="C78" s="53" t="s">
        <v>5</v>
      </c>
      <c r="D78" s="48">
        <f>SUM(E78:K78)</f>
        <v>3281428.72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3281428.72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4" ht="89.25" customHeight="1" x14ac:dyDescent="0.5">
      <c r="A79" s="118"/>
      <c r="B79" s="158"/>
      <c r="C79" s="53" t="s">
        <v>10</v>
      </c>
      <c r="D79" s="48">
        <f t="shared" ref="D79" si="62">SUM(E79:K79)</f>
        <v>3281428.72</v>
      </c>
      <c r="E79" s="48">
        <v>0</v>
      </c>
      <c r="F79" s="48">
        <v>0</v>
      </c>
      <c r="G79" s="47">
        <v>0</v>
      </c>
      <c r="H79" s="47">
        <v>3281428.72</v>
      </c>
      <c r="I79" s="47">
        <v>0</v>
      </c>
      <c r="J79" s="47">
        <v>0</v>
      </c>
      <c r="K79" s="47">
        <v>0</v>
      </c>
      <c r="N79" s="90" t="s">
        <v>55</v>
      </c>
    </row>
    <row r="80" spans="1:14" ht="57.75" customHeight="1" x14ac:dyDescent="0.3">
      <c r="A80" s="114" t="s">
        <v>46</v>
      </c>
      <c r="B80" s="107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3">
      <c r="A81" s="118"/>
      <c r="B81" s="158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3">
      <c r="A82" s="114" t="s">
        <v>48</v>
      </c>
      <c r="B82" s="107" t="s">
        <v>29</v>
      </c>
      <c r="C82" s="53" t="s">
        <v>5</v>
      </c>
      <c r="D82" s="48">
        <f>SUM(E82:K82)</f>
        <v>2708735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2708735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3">
      <c r="A83" s="115"/>
      <c r="B83" s="116"/>
      <c r="C83" s="53" t="s">
        <v>10</v>
      </c>
      <c r="D83" s="48">
        <f>SUM(E83:K83)</f>
        <v>2708735</v>
      </c>
      <c r="E83" s="48">
        <v>0</v>
      </c>
      <c r="F83" s="48">
        <v>0</v>
      </c>
      <c r="G83" s="47">
        <v>0</v>
      </c>
      <c r="H83" s="47">
        <v>2708735</v>
      </c>
      <c r="I83" s="47">
        <v>0</v>
      </c>
      <c r="J83" s="47">
        <v>0</v>
      </c>
      <c r="K83" s="47">
        <v>0</v>
      </c>
    </row>
    <row r="84" spans="1:14" ht="54.75" customHeight="1" x14ac:dyDescent="0.3">
      <c r="A84" s="114" t="s">
        <v>47</v>
      </c>
      <c r="B84" s="112" t="s">
        <v>29</v>
      </c>
      <c r="C84" s="53" t="s">
        <v>5</v>
      </c>
      <c r="D84" s="48">
        <f t="shared" ref="D84:D86" si="70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4">
      <c r="A85" s="156"/>
      <c r="B85" s="113"/>
      <c r="C85" s="53" t="s">
        <v>10</v>
      </c>
      <c r="D85" s="48">
        <f t="shared" si="70"/>
        <v>334376.68</v>
      </c>
      <c r="E85" s="48">
        <v>0</v>
      </c>
      <c r="F85" s="48">
        <v>0</v>
      </c>
      <c r="G85" s="47">
        <f>G96+G98</f>
        <v>0</v>
      </c>
      <c r="H85" s="47">
        <v>334376.68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89" t="s">
        <v>52</v>
      </c>
    </row>
    <row r="86" spans="1:14" ht="61.5" customHeight="1" x14ac:dyDescent="0.4">
      <c r="A86" s="157"/>
      <c r="B86" s="113"/>
      <c r="C86" s="53" t="s">
        <v>6</v>
      </c>
      <c r="D86" s="48">
        <f t="shared" si="70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 t="s">
        <v>53</v>
      </c>
    </row>
    <row r="87" spans="1:14" s="20" customFormat="1" ht="61.5" customHeight="1" x14ac:dyDescent="0.4">
      <c r="A87" s="114" t="s">
        <v>54</v>
      </c>
      <c r="B87" s="112" t="s">
        <v>29</v>
      </c>
      <c r="C87" s="53" t="s">
        <v>5</v>
      </c>
      <c r="D87" s="48">
        <f t="shared" ref="D87:D89" si="72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4">
      <c r="A88" s="156"/>
      <c r="B88" s="113"/>
      <c r="C88" s="53" t="s">
        <v>10</v>
      </c>
      <c r="D88" s="48">
        <f t="shared" si="72"/>
        <v>9120</v>
      </c>
      <c r="E88" s="48">
        <v>0</v>
      </c>
      <c r="F88" s="48">
        <v>0</v>
      </c>
      <c r="G88" s="47">
        <f>G99+G101</f>
        <v>0</v>
      </c>
      <c r="H88" s="47">
        <v>9120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89"/>
    </row>
    <row r="89" spans="1:14" s="20" customFormat="1" ht="61.5" customHeight="1" x14ac:dyDescent="0.4">
      <c r="A89" s="157"/>
      <c r="B89" s="113"/>
      <c r="C89" s="53" t="s">
        <v>6</v>
      </c>
      <c r="D89" s="48">
        <f t="shared" si="72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26" t="s">
        <v>21</v>
      </c>
      <c r="N89" s="89"/>
    </row>
    <row r="90" spans="1:14" ht="33.75" customHeight="1" x14ac:dyDescent="0.3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3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.6" x14ac:dyDescent="0.7">
      <c r="A92" s="149" t="s">
        <v>56</v>
      </c>
      <c r="B92" s="150"/>
      <c r="C92" s="151"/>
      <c r="D92" s="151"/>
      <c r="E92" s="147" t="s">
        <v>57</v>
      </c>
      <c r="F92" s="148"/>
      <c r="G92" s="148"/>
      <c r="H92" s="148"/>
      <c r="I92" s="148"/>
      <c r="J92" s="69"/>
      <c r="K92" s="5"/>
    </row>
    <row r="93" spans="1:14" ht="21" x14ac:dyDescent="0.35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3">
      <c r="A94" s="10"/>
      <c r="B94" s="7"/>
      <c r="C94" s="7"/>
      <c r="D94" s="8"/>
      <c r="E94" s="8"/>
      <c r="F94" s="8"/>
      <c r="G94" s="86"/>
    </row>
    <row r="95" spans="1:14" x14ac:dyDescent="0.3">
      <c r="A95" s="10"/>
      <c r="B95" s="7"/>
      <c r="C95" s="7"/>
      <c r="D95" s="8"/>
      <c r="E95" s="8"/>
      <c r="F95" s="8"/>
      <c r="G95" s="86"/>
    </row>
    <row r="96" spans="1:14" x14ac:dyDescent="0.3">
      <c r="A96" s="10"/>
      <c r="B96" s="7"/>
      <c r="C96" s="7"/>
      <c r="D96" s="8"/>
      <c r="E96" s="8"/>
      <c r="F96" s="8"/>
      <c r="G96" s="86"/>
    </row>
    <row r="97" spans="1:7" x14ac:dyDescent="0.3">
      <c r="A97" s="10"/>
      <c r="B97" s="7"/>
      <c r="C97" s="7"/>
      <c r="D97" s="8"/>
      <c r="E97" s="8"/>
      <c r="F97" s="8"/>
      <c r="G97" s="86"/>
    </row>
    <row r="98" spans="1:7" x14ac:dyDescent="0.3">
      <c r="A98" s="10"/>
      <c r="B98" s="7"/>
      <c r="C98" s="7"/>
      <c r="D98" s="8"/>
      <c r="E98" s="8"/>
      <c r="F98" s="8"/>
      <c r="G98" s="86"/>
    </row>
    <row r="99" spans="1:7" x14ac:dyDescent="0.3">
      <c r="A99" s="10"/>
      <c r="B99" s="7"/>
      <c r="C99" s="7"/>
      <c r="D99" s="8"/>
      <c r="E99" s="8"/>
      <c r="F99" s="8"/>
      <c r="G99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" right="0.11811023622047245" top="0.37" bottom="0.36" header="0.32" footer="0.39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2021-10-20T01:12:31Z</dcterms:modified>
</cp:coreProperties>
</file>