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'!$A$1:$O$95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" i="4" l="1"/>
  <c r="H76" i="4"/>
  <c r="D89" i="4"/>
  <c r="K88" i="4"/>
  <c r="K87" i="4" s="1"/>
  <c r="J88" i="4"/>
  <c r="I88" i="4"/>
  <c r="G88" i="4"/>
  <c r="G87" i="4" s="1"/>
  <c r="D88" i="4"/>
  <c r="J87" i="4"/>
  <c r="I87" i="4"/>
  <c r="H87" i="4"/>
  <c r="D87" i="4" l="1"/>
  <c r="I57" i="4"/>
  <c r="J57" i="4"/>
  <c r="K57" i="4"/>
  <c r="I56" i="4"/>
  <c r="D56" i="4" s="1"/>
  <c r="J56" i="4"/>
  <c r="K56" i="4"/>
  <c r="I55" i="4"/>
  <c r="J55" i="4"/>
  <c r="K55" i="4"/>
  <c r="H57" i="4"/>
  <c r="H53" i="4" s="1"/>
  <c r="D53" i="4" s="1"/>
  <c r="H56" i="4"/>
  <c r="H52" i="4" s="1"/>
  <c r="H55" i="4"/>
  <c r="D55" i="4" s="1"/>
  <c r="K54" i="4"/>
  <c r="H51" i="4"/>
  <c r="F54" i="4"/>
  <c r="G54" i="4"/>
  <c r="E54" i="4"/>
  <c r="D57" i="4"/>
  <c r="J54" i="4" l="1"/>
  <c r="I54" i="4"/>
  <c r="H54" i="4"/>
  <c r="H24" i="4"/>
  <c r="H50" i="4"/>
  <c r="H23" i="4"/>
  <c r="H22" i="4"/>
  <c r="H84" i="4"/>
  <c r="D83" i="4"/>
  <c r="K82" i="4"/>
  <c r="J82" i="4"/>
  <c r="I82" i="4"/>
  <c r="H82" i="4"/>
  <c r="G82" i="4"/>
  <c r="F82" i="4"/>
  <c r="E82" i="4"/>
  <c r="D54" i="4" l="1"/>
  <c r="H21" i="4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G53" i="4"/>
  <c r="D77" i="4"/>
  <c r="K46" i="4" l="1"/>
  <c r="I23" i="4"/>
  <c r="J46" i="4"/>
  <c r="K23" i="4"/>
  <c r="I46" i="4" l="1"/>
  <c r="D46" i="4" s="1"/>
  <c r="H70" i="4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<sst xmlns="http://schemas.openxmlformats.org/spreadsheetml/2006/main" count="180" uniqueCount="60">
  <si>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</si>
  <si>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</si>
  <si>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</si>
  <si>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</si>
  <si>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</si>
  <si>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</si>
  <si>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</si>
  <si>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</si>
  <si>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</si>
  <si>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</si>
  <si>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</si>
  <si>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</si>
  <si>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</si>
  <si>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</si>
  <si>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</si>
  <si>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</si>
  <si>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</si>
  <si>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</si>
  <si>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</si>
  <si>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</si>
  <si>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</si>
  <si>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</si>
  <si>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</si>
  <si>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</si>
  <si>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</si>
  <si>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</si>
  <si>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</si>
  <si>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</si>
  <si>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</si>
  <si>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</si>
  <si>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</si>
  <si>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</si>
  <si>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</si>
  <si>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</si>
  <si>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</si>
  <si>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</si>
  <si>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</si>
  <si>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</si>
  <si>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</si>
  <si>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</si>
  <si>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</si>
  <si>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</si>
  <si>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</si>
  <si>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</si>
  <si>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</si>
  <si>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</si>
  <si>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</si>
  <si>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</si>
  <si>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</si>
  <si>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</si>
  <si>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</si>
  <si>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</si>
  <si>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1.1. Субсидии бюджетам городских округов на реализацию программ формирования современной городской среды, в т.ч.</t>
  </si>
  <si>
    <t>минус 1680,3</t>
  </si>
  <si>
    <t>минус 15122,69</t>
  </si>
  <si>
    <t>Мероприятие 3.5. Благоустройство территории острова "Варничный" (в рамках реализации перечня проектов Народных инициатив)</t>
  </si>
  <si>
    <t>Приложение 3</t>
  </si>
  <si>
    <t xml:space="preserve">И.о. мэра города </t>
  </si>
  <si>
    <t xml:space="preserve">  Л.Н. Панькова</t>
  </si>
  <si>
    <t>от 26.08.2021 г. №1723-па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</si>
</sst>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6" fillId="2" borderId="0" xfId="0" applyFont="1" applyFill="1" applyAlignment="1">
      <alignment horizontal="right"/>
    </xf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16" fillId="2" borderId="0" xfId="0" applyFont="1" applyFill="1"/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4" fontId="5" fillId="2" borderId="0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right"/>
    </xf>
    <xf numFmtId="0" fontId="7" fillId="2" borderId="0" xfId="0" applyFont="1" applyFill="1" applyAlignment="1"/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view="pageBreakPreview" zoomScale="50" zoomScaleNormal="50" zoomScaleSheetLayoutView="50" workbookViewId="0">
      <pane ySplit="15" topLeftCell="A49" activePane="bottomLeft" state="frozen"/>
      <selection pane="bottomLeft" activeCell="F8" sqref="F8:K8"/>
    </sheetView>
  </sheetViews>
  <sheetFormatPr defaultRowHeight="14.4" outlineLevelRow="1" x14ac:dyDescent="0.3"/>
  <cols>
    <col min="1" max="1" width="46.109375" style="9" customWidth="1"/>
    <col min="2" max="2" width="31.44140625" customWidth="1"/>
    <col min="3" max="3" width="28.109375" customWidth="1"/>
    <col min="4" max="5" width="24.88671875" style="2" customWidth="1"/>
    <col min="6" max="6" width="25.33203125" style="2" customWidth="1"/>
    <col min="7" max="7" width="25.33203125" style="87" customWidth="1"/>
    <col min="8" max="8" width="25" style="61" customWidth="1"/>
    <col min="9" max="9" width="25.6640625" style="61" customWidth="1"/>
    <col min="10" max="10" width="25.44140625" style="61" customWidth="1"/>
    <col min="11" max="11" width="26.33203125" style="61" customWidth="1"/>
    <col min="14" max="14" width="22" customWidth="1"/>
    <col min="15" max="15" width="24.5546875" customWidth="1"/>
    <col min="16" max="16" width="19.44140625" customWidth="1"/>
    <col min="17" max="17" width="29.109375" customWidth="1"/>
    <col min="18" max="18" width="23.44140625" customWidth="1"/>
  </cols>
  <sheetData>
    <row r="1" spans="1:12" s="20" customFormat="1" ht="21" customHeight="1" x14ac:dyDescent="0.3">
      <c r="A1" s="21"/>
      <c r="D1" s="24"/>
      <c r="E1" s="24"/>
      <c r="F1" s="24"/>
      <c r="G1" s="87"/>
      <c r="H1" s="61"/>
      <c r="I1" s="61"/>
      <c r="J1" s="61"/>
      <c r="K1" s="61"/>
    </row>
    <row r="2" spans="1:12" s="20" customFormat="1" ht="21" customHeight="1" x14ac:dyDescent="0.4">
      <c r="A2" s="28"/>
      <c r="B2" s="29"/>
      <c r="C2" s="29"/>
      <c r="D2" s="30"/>
      <c r="E2" s="30"/>
      <c r="F2" s="27"/>
      <c r="G2" s="77"/>
      <c r="H2" s="158" t="s">
        <v>56</v>
      </c>
      <c r="I2" s="158"/>
      <c r="J2" s="158"/>
      <c r="K2" s="158"/>
    </row>
    <row r="3" spans="1:12" s="20" customFormat="1" ht="21" customHeight="1" x14ac:dyDescent="0.4">
      <c r="A3" s="28"/>
      <c r="B3" s="29"/>
      <c r="C3" s="29"/>
      <c r="D3" s="30"/>
      <c r="E3" s="30"/>
      <c r="F3" s="27"/>
      <c r="G3" s="77"/>
      <c r="H3" s="158" t="s">
        <v>30</v>
      </c>
      <c r="I3" s="158"/>
      <c r="J3" s="158"/>
      <c r="K3" s="158"/>
    </row>
    <row r="4" spans="1:12" s="20" customFormat="1" ht="27.75" customHeight="1" x14ac:dyDescent="0.4">
      <c r="A4" s="28"/>
      <c r="B4" s="29"/>
      <c r="C4" s="29"/>
      <c r="D4" s="30"/>
      <c r="E4" s="30"/>
      <c r="F4" s="27"/>
      <c r="G4" s="77"/>
      <c r="H4" s="158" t="s">
        <v>59</v>
      </c>
      <c r="I4" s="158"/>
      <c r="J4" s="158"/>
      <c r="K4" s="158"/>
    </row>
    <row r="5" spans="1:12" s="20" customFormat="1" ht="21" x14ac:dyDescent="0.4">
      <c r="A5" s="28"/>
      <c r="B5" s="29"/>
      <c r="C5" s="29"/>
      <c r="D5" s="30"/>
      <c r="E5" s="30"/>
      <c r="F5" s="27"/>
      <c r="G5" s="77"/>
      <c r="H5" s="62"/>
      <c r="I5" s="25"/>
      <c r="J5" s="77"/>
      <c r="K5" s="77"/>
    </row>
    <row r="6" spans="1:12" ht="18.75" customHeight="1" outlineLevel="1" x14ac:dyDescent="0.4">
      <c r="A6" s="28"/>
      <c r="B6" s="29"/>
      <c r="C6" s="29"/>
      <c r="D6" s="30"/>
      <c r="E6" s="30"/>
      <c r="F6" s="27"/>
      <c r="G6" s="77"/>
      <c r="H6" s="158" t="s">
        <v>22</v>
      </c>
      <c r="I6" s="158"/>
      <c r="J6" s="159"/>
      <c r="K6" s="159"/>
    </row>
    <row r="7" spans="1:12" ht="30.75" customHeight="1" outlineLevel="1" x14ac:dyDescent="0.4">
      <c r="A7" s="28"/>
      <c r="B7" s="29"/>
      <c r="C7" s="29"/>
      <c r="D7" s="30"/>
      <c r="E7" s="30"/>
      <c r="F7" s="27"/>
      <c r="G7" s="145" t="s">
        <v>17</v>
      </c>
      <c r="H7" s="146"/>
      <c r="I7" s="146"/>
      <c r="J7" s="146"/>
      <c r="K7" s="146"/>
    </row>
    <row r="8" spans="1:12" ht="27.75" customHeight="1" outlineLevel="1" x14ac:dyDescent="0.4">
      <c r="A8" s="28"/>
      <c r="B8" s="29"/>
      <c r="C8" s="29"/>
      <c r="D8" s="30"/>
      <c r="E8" s="30"/>
      <c r="F8" s="145" t="s">
        <v>12</v>
      </c>
      <c r="G8" s="146"/>
      <c r="H8" s="146"/>
      <c r="I8" s="146"/>
      <c r="J8" s="147"/>
      <c r="K8" s="147"/>
    </row>
    <row r="9" spans="1:12" ht="18" outlineLevel="1" x14ac:dyDescent="0.35">
      <c r="A9" s="28"/>
      <c r="B9" s="29"/>
      <c r="C9" s="29"/>
      <c r="D9" s="30"/>
      <c r="E9" s="30"/>
      <c r="F9" s="30"/>
      <c r="G9" s="63"/>
      <c r="H9" s="63"/>
      <c r="I9" s="78"/>
      <c r="J9" s="79"/>
      <c r="K9" s="79"/>
    </row>
    <row r="10" spans="1:12" ht="48.75" customHeight="1" x14ac:dyDescent="0.45">
      <c r="A10" s="151" t="s">
        <v>26</v>
      </c>
      <c r="B10" s="151"/>
      <c r="C10" s="151"/>
      <c r="D10" s="151"/>
      <c r="E10" s="151"/>
      <c r="F10" s="151"/>
      <c r="G10" s="151"/>
      <c r="H10" s="151"/>
      <c r="I10" s="151"/>
      <c r="J10" s="152"/>
      <c r="K10" s="64"/>
    </row>
    <row r="11" spans="1:12" ht="24" thickBot="1" x14ac:dyDescent="0.5">
      <c r="A11" s="37"/>
      <c r="B11" s="36"/>
      <c r="C11" s="36"/>
      <c r="D11" s="38"/>
      <c r="E11" s="38"/>
      <c r="F11" s="38"/>
      <c r="G11" s="88"/>
      <c r="H11" s="64"/>
      <c r="I11" s="64"/>
      <c r="J11" s="64"/>
      <c r="K11" s="64"/>
    </row>
    <row r="12" spans="1:12" ht="42" customHeight="1" x14ac:dyDescent="0.45">
      <c r="A12" s="142" t="s">
        <v>24</v>
      </c>
      <c r="B12" s="153" t="s">
        <v>25</v>
      </c>
      <c r="C12" s="153" t="s">
        <v>0</v>
      </c>
      <c r="D12" s="148" t="s">
        <v>1</v>
      </c>
      <c r="E12" s="134" t="s">
        <v>2</v>
      </c>
      <c r="F12" s="135"/>
      <c r="G12" s="135"/>
      <c r="H12" s="135"/>
      <c r="I12" s="135"/>
      <c r="J12" s="136"/>
      <c r="K12" s="137"/>
    </row>
    <row r="13" spans="1:12" ht="38.25" customHeight="1" x14ac:dyDescent="0.3">
      <c r="A13" s="143"/>
      <c r="B13" s="154"/>
      <c r="C13" s="154"/>
      <c r="D13" s="149"/>
      <c r="E13" s="156" t="s">
        <v>3</v>
      </c>
      <c r="F13" s="140" t="s">
        <v>7</v>
      </c>
      <c r="G13" s="132" t="s">
        <v>4</v>
      </c>
      <c r="H13" s="132" t="s">
        <v>8</v>
      </c>
      <c r="I13" s="132" t="s">
        <v>11</v>
      </c>
      <c r="J13" s="132" t="s">
        <v>15</v>
      </c>
      <c r="K13" s="138" t="s">
        <v>16</v>
      </c>
    </row>
    <row r="14" spans="1:12" ht="129" customHeight="1" thickBot="1" x14ac:dyDescent="0.35">
      <c r="A14" s="144"/>
      <c r="B14" s="155"/>
      <c r="C14" s="155"/>
      <c r="D14" s="150"/>
      <c r="E14" s="157"/>
      <c r="F14" s="141"/>
      <c r="G14" s="133"/>
      <c r="H14" s="133"/>
      <c r="I14" s="133"/>
      <c r="J14" s="133"/>
      <c r="K14" s="139"/>
    </row>
    <row r="15" spans="1:12" ht="0.75" customHeight="1" x14ac:dyDescent="0.4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5">
        <v>7</v>
      </c>
      <c r="H15" s="65">
        <v>8</v>
      </c>
      <c r="I15" s="80">
        <v>10</v>
      </c>
      <c r="J15" s="81"/>
      <c r="K15" s="81"/>
    </row>
    <row r="16" spans="1:12" ht="54.9" customHeight="1" x14ac:dyDescent="0.3">
      <c r="A16" s="128" t="s">
        <v>13</v>
      </c>
      <c r="B16" s="130" t="s">
        <v>27</v>
      </c>
      <c r="C16" s="52" t="s">
        <v>5</v>
      </c>
      <c r="D16" s="44">
        <f>SUM(E16:K16)</f>
        <v>375665686.98999995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156098152.05000001</v>
      </c>
      <c r="I16" s="82">
        <f t="shared" si="0"/>
        <v>5039322.84</v>
      </c>
      <c r="J16" s="82">
        <f t="shared" ref="J16:K16" si="1">J21</f>
        <v>9839322.8399999999</v>
      </c>
      <c r="K16" s="44">
        <f t="shared" si="1"/>
        <v>9839322.8399999999</v>
      </c>
      <c r="L16" s="1"/>
    </row>
    <row r="17" spans="1:18" ht="46.5" customHeight="1" x14ac:dyDescent="0.3">
      <c r="A17" s="129"/>
      <c r="B17" s="131"/>
      <c r="C17" s="52" t="s">
        <v>10</v>
      </c>
      <c r="D17" s="44">
        <f t="shared" ref="D17:D22" si="2">SUM(E17:K17)</f>
        <v>43153318.560000002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10182845.760000002</v>
      </c>
      <c r="I17" s="82">
        <f t="shared" si="3"/>
        <v>5039322.84</v>
      </c>
      <c r="J17" s="82">
        <f>J22</f>
        <v>9839322.8399999999</v>
      </c>
      <c r="K17" s="44">
        <f t="shared" ref="K17" si="4">K22</f>
        <v>9839322.8399999999</v>
      </c>
      <c r="L17" s="1"/>
    </row>
    <row r="18" spans="1:18" ht="59.25" customHeight="1" x14ac:dyDescent="0.3">
      <c r="A18" s="129"/>
      <c r="B18" s="131"/>
      <c r="C18" s="52" t="s">
        <v>6</v>
      </c>
      <c r="D18" s="44">
        <f t="shared" si="2"/>
        <v>69146352.819999993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30652900.309999999</v>
      </c>
      <c r="I18" s="44">
        <f t="shared" si="5"/>
        <v>0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3">
      <c r="A19" s="129"/>
      <c r="B19" s="131"/>
      <c r="C19" s="52" t="s">
        <v>9</v>
      </c>
      <c r="D19" s="44">
        <f t="shared" si="2"/>
        <v>260981293.71000004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82">
        <f>I24</f>
        <v>0</v>
      </c>
      <c r="J19" s="82">
        <f t="shared" ref="J19:K19" si="7">J24</f>
        <v>0</v>
      </c>
      <c r="K19" s="44">
        <f t="shared" si="7"/>
        <v>0</v>
      </c>
      <c r="L19" s="1"/>
    </row>
    <row r="20" spans="1:18" s="20" customFormat="1" ht="54.9" customHeight="1" x14ac:dyDescent="0.3">
      <c r="A20" s="101"/>
      <c r="B20" s="101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82">
        <v>0</v>
      </c>
      <c r="J20" s="82">
        <v>0</v>
      </c>
      <c r="K20" s="44">
        <v>0</v>
      </c>
      <c r="L20" s="1"/>
    </row>
    <row r="21" spans="1:18" s="3" customFormat="1" ht="49.5" customHeight="1" x14ac:dyDescent="0.3">
      <c r="A21" s="128" t="s">
        <v>14</v>
      </c>
      <c r="B21" s="130" t="s">
        <v>29</v>
      </c>
      <c r="C21" s="52" t="s">
        <v>5</v>
      </c>
      <c r="D21" s="44">
        <f>SUM(E21:K21)</f>
        <v>375665686.98999995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156098152.05000001</v>
      </c>
      <c r="I21" s="82">
        <f>SUM(I22:I25)</f>
        <v>5039322.84</v>
      </c>
      <c r="J21" s="82">
        <f t="shared" si="8"/>
        <v>9839322.8399999999</v>
      </c>
      <c r="K21" s="44">
        <f t="shared" si="8"/>
        <v>9839322.8399999999</v>
      </c>
    </row>
    <row r="22" spans="1:18" s="3" customFormat="1" ht="54.75" customHeight="1" x14ac:dyDescent="0.3">
      <c r="A22" s="129"/>
      <c r="B22" s="131"/>
      <c r="C22" s="52" t="s">
        <v>10</v>
      </c>
      <c r="D22" s="44">
        <f t="shared" si="2"/>
        <v>43153318.560000002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10182845.760000002</v>
      </c>
      <c r="I22" s="44">
        <f>I51+I70+I76</f>
        <v>5039322.84</v>
      </c>
      <c r="J22" s="44">
        <f>J51+J70+J76</f>
        <v>9839322.8399999999</v>
      </c>
      <c r="K22" s="44">
        <f>K51+K70+K76</f>
        <v>9839322.8399999999</v>
      </c>
    </row>
    <row r="23" spans="1:18" s="3" customFormat="1" ht="55.5" customHeight="1" x14ac:dyDescent="0.3">
      <c r="A23" s="129"/>
      <c r="B23" s="131"/>
      <c r="C23" s="52" t="s">
        <v>6</v>
      </c>
      <c r="D23" s="44">
        <f>SUM(E23:K23)</f>
        <v>69146352.819999993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30652900.309999999</v>
      </c>
      <c r="I23" s="44">
        <f t="shared" ref="I23:K23" si="11">I52</f>
        <v>0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3">
      <c r="A24" s="129"/>
      <c r="B24" s="131"/>
      <c r="C24" s="52" t="s">
        <v>9</v>
      </c>
      <c r="D24" s="44">
        <f>SUM(E24:K24)</f>
        <v>260981293.71000004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0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3">
      <c r="A25" s="101"/>
      <c r="B25" s="101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82">
        <v>0</v>
      </c>
      <c r="J25" s="82">
        <v>0</v>
      </c>
      <c r="K25" s="44">
        <v>0</v>
      </c>
    </row>
    <row r="26" spans="1:18" s="3" customFormat="1" ht="53.25" customHeight="1" x14ac:dyDescent="0.3">
      <c r="A26" s="94" t="s">
        <v>28</v>
      </c>
      <c r="B26" s="94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3">
      <c r="A27" s="95"/>
      <c r="B27" s="95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3">
      <c r="A28" s="95"/>
      <c r="B28" s="95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3">
      <c r="A29" s="95"/>
      <c r="B29" s="95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" customHeight="1" x14ac:dyDescent="0.3">
      <c r="A30" s="96"/>
      <c r="B30" s="96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82">
        <v>0</v>
      </c>
      <c r="J30" s="82">
        <v>0</v>
      </c>
      <c r="K30" s="44">
        <v>0</v>
      </c>
      <c r="Q30" s="60"/>
    </row>
    <row r="31" spans="1:18" ht="54.9" customHeight="1" x14ac:dyDescent="0.35">
      <c r="A31" s="97" t="s">
        <v>31</v>
      </c>
      <c r="B31" s="98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3">
        <f>SUM(I32:I34)</f>
        <v>0</v>
      </c>
      <c r="J31" s="83">
        <f t="shared" ref="J31:K31" si="21">SUM(J32:J34)</f>
        <v>0</v>
      </c>
      <c r="K31" s="47">
        <f t="shared" si="21"/>
        <v>0</v>
      </c>
      <c r="N31" s="71"/>
      <c r="O31" s="71"/>
      <c r="P31" s="61"/>
      <c r="Q31" s="72"/>
      <c r="R31" s="61"/>
    </row>
    <row r="32" spans="1:18" ht="54.9" customHeight="1" x14ac:dyDescent="0.3">
      <c r="A32" s="97"/>
      <c r="B32" s="98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3"/>
      <c r="P32" s="61"/>
      <c r="Q32" s="72"/>
      <c r="R32" s="73"/>
    </row>
    <row r="33" spans="1:18" ht="54.9" customHeight="1" x14ac:dyDescent="0.3">
      <c r="A33" s="97"/>
      <c r="B33" s="98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3">
        <v>0</v>
      </c>
      <c r="J33" s="83">
        <v>0</v>
      </c>
      <c r="K33" s="47">
        <v>0</v>
      </c>
      <c r="N33" s="57"/>
      <c r="O33" s="73"/>
      <c r="P33" s="61"/>
      <c r="Q33" s="72"/>
      <c r="R33" s="73"/>
    </row>
    <row r="34" spans="1:18" ht="68.25" customHeight="1" x14ac:dyDescent="0.3">
      <c r="A34" s="97"/>
      <c r="B34" s="98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4">
        <v>0</v>
      </c>
      <c r="J34" s="84">
        <v>0</v>
      </c>
      <c r="K34" s="51">
        <v>0</v>
      </c>
      <c r="N34" s="74"/>
      <c r="O34" s="73"/>
      <c r="P34" s="61"/>
      <c r="Q34" s="72"/>
      <c r="R34" s="73"/>
    </row>
    <row r="35" spans="1:18" ht="54.9" customHeight="1" x14ac:dyDescent="0.3">
      <c r="A35" s="99" t="s">
        <v>32</v>
      </c>
      <c r="B35" s="102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3"/>
      <c r="O35" s="73"/>
      <c r="P35" s="61"/>
      <c r="Q35" s="61"/>
      <c r="R35" s="73"/>
    </row>
    <row r="36" spans="1:18" ht="59.25" customHeight="1" x14ac:dyDescent="0.3">
      <c r="A36" s="100"/>
      <c r="B36" s="103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3"/>
      <c r="P36" s="61"/>
      <c r="Q36" s="72"/>
      <c r="R36" s="73"/>
    </row>
    <row r="37" spans="1:18" ht="57.75" customHeight="1" x14ac:dyDescent="0.3">
      <c r="A37" s="100"/>
      <c r="B37" s="103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3">
        <v>0</v>
      </c>
      <c r="J37" s="83">
        <v>0</v>
      </c>
      <c r="K37" s="47">
        <v>0</v>
      </c>
      <c r="N37" s="75"/>
      <c r="O37" s="73"/>
      <c r="P37" s="61"/>
      <c r="Q37" s="72"/>
      <c r="R37" s="73"/>
    </row>
    <row r="38" spans="1:18" ht="54.9" customHeight="1" x14ac:dyDescent="0.3">
      <c r="A38" s="100"/>
      <c r="B38" s="103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4">
        <v>0</v>
      </c>
      <c r="J38" s="84">
        <v>0</v>
      </c>
      <c r="K38" s="51">
        <v>0</v>
      </c>
      <c r="N38" s="76"/>
      <c r="O38" s="73"/>
      <c r="P38" s="61"/>
      <c r="Q38" s="72"/>
      <c r="R38" s="73"/>
    </row>
    <row r="39" spans="1:18" s="20" customFormat="1" ht="54.9" customHeight="1" x14ac:dyDescent="0.3">
      <c r="A39" s="101"/>
      <c r="B39" s="101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4">
        <v>0</v>
      </c>
      <c r="J39" s="84">
        <v>0</v>
      </c>
      <c r="K39" s="51">
        <v>0</v>
      </c>
    </row>
    <row r="40" spans="1:18" s="85" customFormat="1" ht="251.25" customHeight="1" x14ac:dyDescent="0.3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6" t="s">
        <v>19</v>
      </c>
      <c r="H40" s="66" t="s">
        <v>45</v>
      </c>
      <c r="I40" s="66" t="s">
        <v>45</v>
      </c>
      <c r="J40" s="66" t="s">
        <v>45</v>
      </c>
      <c r="K40" s="66" t="s">
        <v>45</v>
      </c>
      <c r="L40" s="61"/>
      <c r="M40" s="61"/>
      <c r="N40" s="61"/>
      <c r="O40" s="61"/>
    </row>
    <row r="41" spans="1:18" s="85" customFormat="1" ht="171.75" customHeight="1" x14ac:dyDescent="0.3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7" t="s">
        <v>18</v>
      </c>
      <c r="H41" s="67" t="s">
        <v>45</v>
      </c>
      <c r="I41" s="67" t="s">
        <v>45</v>
      </c>
      <c r="J41" s="67" t="s">
        <v>45</v>
      </c>
      <c r="K41" s="67" t="s">
        <v>45</v>
      </c>
      <c r="L41" s="61"/>
      <c r="M41" s="61"/>
      <c r="N41" s="61"/>
      <c r="O41" s="61"/>
    </row>
    <row r="42" spans="1:18" s="85" customFormat="1" ht="62.25" customHeight="1" x14ac:dyDescent="0.3">
      <c r="A42" s="104" t="s">
        <v>42</v>
      </c>
      <c r="B42" s="106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5" customFormat="1" ht="62.25" customHeight="1" x14ac:dyDescent="0.3">
      <c r="A43" s="105"/>
      <c r="B43" s="105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3">
      <c r="A44" s="105"/>
      <c r="B44" s="105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3">
      <c r="A45" s="105"/>
      <c r="B45" s="105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3">
      <c r="A46" s="107" t="s">
        <v>43</v>
      </c>
      <c r="B46" s="106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4">
      <c r="A47" s="108"/>
      <c r="B47" s="105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4">
      <c r="A48" s="107" t="s">
        <v>44</v>
      </c>
      <c r="B48" s="107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4">
      <c r="A49" s="170"/>
      <c r="B49" s="109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4">
      <c r="A50" s="94" t="s">
        <v>28</v>
      </c>
      <c r="B50" s="94" t="s">
        <v>29</v>
      </c>
      <c r="C50" s="52" t="s">
        <v>5</v>
      </c>
      <c r="D50" s="44">
        <f>SUM(E50:K50)</f>
        <v>168517359.54000002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5039322.84</v>
      </c>
      <c r="J50" s="54">
        <f t="shared" ref="J50:K50" si="32">SUM(J51:J53)</f>
        <v>9839322.8399999999</v>
      </c>
      <c r="K50" s="54">
        <f t="shared" si="32"/>
        <v>9839322.8399999999</v>
      </c>
      <c r="L50" s="26"/>
      <c r="M50" s="22"/>
    </row>
    <row r="51" spans="1:22" s="20" customFormat="1" ht="62.25" customHeight="1" x14ac:dyDescent="0.4">
      <c r="A51" s="95"/>
      <c r="B51" s="95"/>
      <c r="C51" s="52" t="s">
        <v>10</v>
      </c>
      <c r="D51" s="44">
        <f t="shared" ref="D51:D52" si="33">SUM(E51:K51)</f>
        <v>25693759.539999999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</v>
      </c>
      <c r="J51" s="54">
        <f t="shared" ref="J51:K51" si="35">J59+J63</f>
        <v>9839322.8399999999</v>
      </c>
      <c r="K51" s="54">
        <f t="shared" si="35"/>
        <v>9839322.8399999999</v>
      </c>
      <c r="L51" s="26"/>
      <c r="M51" s="22"/>
    </row>
    <row r="52" spans="1:22" s="20" customFormat="1" ht="57" customHeight="1" x14ac:dyDescent="0.4">
      <c r="A52" s="95"/>
      <c r="B52" s="95"/>
      <c r="C52" s="52" t="s">
        <v>6</v>
      </c>
      <c r="D52" s="44">
        <f t="shared" si="33"/>
        <v>27561194.02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0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4">
      <c r="A53" s="95"/>
      <c r="B53" s="95"/>
      <c r="C53" s="52" t="s">
        <v>9</v>
      </c>
      <c r="D53" s="44">
        <f>SUM(E53:K53)</f>
        <v>115262405.98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0</v>
      </c>
      <c r="J53" s="54">
        <f>J61+J65</f>
        <v>0</v>
      </c>
      <c r="K53" s="54">
        <f>K61+K65</f>
        <v>0</v>
      </c>
      <c r="L53" s="93"/>
      <c r="M53" s="93"/>
      <c r="N53" s="93"/>
      <c r="O53" s="4"/>
      <c r="P53" s="93"/>
      <c r="Q53" s="93"/>
      <c r="R53" s="93"/>
      <c r="S53" s="5"/>
      <c r="T53" s="93"/>
      <c r="U53" s="93"/>
      <c r="V53" s="93"/>
    </row>
    <row r="54" spans="1:22" s="6" customFormat="1" ht="60.75" customHeight="1" x14ac:dyDescent="0.4">
      <c r="A54" s="164" t="s">
        <v>52</v>
      </c>
      <c r="B54" s="167" t="s">
        <v>29</v>
      </c>
      <c r="C54" s="53" t="s">
        <v>5</v>
      </c>
      <c r="D54" s="51">
        <f>SUM(E54:K54)</f>
        <v>71525059.540000007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5039322.84</v>
      </c>
      <c r="J54" s="48">
        <f t="shared" ref="J54" si="41">J55+J56+J57</f>
        <v>9839322.8399999999</v>
      </c>
      <c r="K54" s="48">
        <f t="shared" ref="K54" si="42">K55+K56+K57</f>
        <v>9839322.8399999999</v>
      </c>
      <c r="L54" s="91"/>
      <c r="M54" s="91"/>
      <c r="N54" s="91"/>
      <c r="O54" s="4"/>
      <c r="P54" s="91"/>
      <c r="Q54" s="91"/>
      <c r="R54" s="91"/>
      <c r="S54" s="5"/>
      <c r="T54" s="91"/>
      <c r="U54" s="91"/>
      <c r="V54" s="91"/>
    </row>
    <row r="55" spans="1:22" s="6" customFormat="1" ht="60.75" customHeight="1" x14ac:dyDescent="0.4">
      <c r="A55" s="165"/>
      <c r="B55" s="168"/>
      <c r="C55" s="53" t="s">
        <v>10</v>
      </c>
      <c r="D55" s="51">
        <f t="shared" ref="D55:D57" si="43">SUM(E55:K55)</f>
        <v>25693759.539999999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</v>
      </c>
      <c r="J55" s="47">
        <f t="shared" si="44"/>
        <v>9839322.8399999999</v>
      </c>
      <c r="K55" s="47">
        <f t="shared" si="44"/>
        <v>9839322.8399999999</v>
      </c>
      <c r="L55" s="91"/>
      <c r="M55" s="91"/>
      <c r="N55" s="91"/>
      <c r="O55" s="4"/>
      <c r="P55" s="91"/>
      <c r="Q55" s="91"/>
      <c r="R55" s="91"/>
      <c r="S55" s="5"/>
      <c r="T55" s="91"/>
      <c r="U55" s="91"/>
      <c r="V55" s="91"/>
    </row>
    <row r="56" spans="1:22" s="6" customFormat="1" ht="60.75" customHeight="1" x14ac:dyDescent="0.4">
      <c r="A56" s="165"/>
      <c r="B56" s="168"/>
      <c r="C56" s="53" t="s">
        <v>6</v>
      </c>
      <c r="D56" s="51">
        <f t="shared" si="43"/>
        <v>10568894.02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0</v>
      </c>
      <c r="J56" s="47">
        <f t="shared" si="45"/>
        <v>0</v>
      </c>
      <c r="K56" s="47">
        <f t="shared" si="45"/>
        <v>0</v>
      </c>
      <c r="L56" s="91"/>
      <c r="M56" s="91"/>
      <c r="N56" s="91"/>
      <c r="O56" s="4"/>
      <c r="P56" s="91"/>
      <c r="Q56" s="91"/>
      <c r="R56" s="91"/>
      <c r="S56" s="5"/>
      <c r="T56" s="91"/>
      <c r="U56" s="91"/>
      <c r="V56" s="91"/>
    </row>
    <row r="57" spans="1:22" s="6" customFormat="1" ht="60.75" customHeight="1" x14ac:dyDescent="0.4">
      <c r="A57" s="166"/>
      <c r="B57" s="169"/>
      <c r="C57" s="53" t="s">
        <v>9</v>
      </c>
      <c r="D57" s="51">
        <f t="shared" si="43"/>
        <v>35262405.980000004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0</v>
      </c>
      <c r="J57" s="47">
        <f t="shared" si="46"/>
        <v>0</v>
      </c>
      <c r="K57" s="47">
        <f t="shared" si="46"/>
        <v>0</v>
      </c>
      <c r="L57" s="91"/>
      <c r="M57" s="91"/>
      <c r="N57" s="91"/>
      <c r="O57" s="4"/>
      <c r="P57" s="91"/>
      <c r="Q57" s="91"/>
      <c r="R57" s="91"/>
      <c r="S57" s="5"/>
      <c r="T57" s="91"/>
      <c r="U57" s="91"/>
      <c r="V57" s="91"/>
    </row>
    <row r="58" spans="1:22" ht="50.25" customHeight="1" x14ac:dyDescent="0.3">
      <c r="A58" s="97" t="s">
        <v>50</v>
      </c>
      <c r="B58" s="98" t="s">
        <v>29</v>
      </c>
      <c r="C58" s="53" t="s">
        <v>5</v>
      </c>
      <c r="D58" s="47">
        <f>SUM(E58:K58)</f>
        <v>32891372.810000002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3">
        <f>SUM(I59:I61)</f>
        <v>3101683.57</v>
      </c>
      <c r="J58" s="83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3">
      <c r="A59" s="97"/>
      <c r="B59" s="98"/>
      <c r="C59" s="53" t="s">
        <v>10</v>
      </c>
      <c r="D59" s="47">
        <f t="shared" ref="D59" si="49">SUM(E59:K59)</f>
        <v>9796756.5800000001</v>
      </c>
      <c r="E59" s="48">
        <v>0</v>
      </c>
      <c r="F59" s="49">
        <v>0</v>
      </c>
      <c r="G59" s="49">
        <v>0</v>
      </c>
      <c r="H59" s="49">
        <v>491705.87</v>
      </c>
      <c r="I59" s="49">
        <v>3101683.57</v>
      </c>
      <c r="J59" s="49">
        <v>3101683.57</v>
      </c>
      <c r="K59" s="49">
        <v>3101683.57</v>
      </c>
    </row>
    <row r="60" spans="1:22" ht="55.5" customHeight="1" x14ac:dyDescent="0.3">
      <c r="A60" s="97"/>
      <c r="B60" s="98"/>
      <c r="C60" s="53" t="s">
        <v>6</v>
      </c>
      <c r="D60" s="47">
        <f t="shared" ref="D60:D65" si="50">SUM(E60:K60)</f>
        <v>5325717.3899999997</v>
      </c>
      <c r="E60" s="48">
        <v>0</v>
      </c>
      <c r="F60" s="47">
        <v>0</v>
      </c>
      <c r="G60" s="47">
        <v>0</v>
      </c>
      <c r="H60" s="47">
        <v>5325717.3899999997</v>
      </c>
      <c r="I60" s="83">
        <v>0</v>
      </c>
      <c r="J60" s="83">
        <v>0</v>
      </c>
      <c r="K60" s="47">
        <v>0</v>
      </c>
    </row>
    <row r="61" spans="1:22" ht="48" customHeight="1" x14ac:dyDescent="0.3">
      <c r="A61" s="97"/>
      <c r="B61" s="98"/>
      <c r="C61" s="53" t="s">
        <v>9</v>
      </c>
      <c r="D61" s="47">
        <f t="shared" si="50"/>
        <v>17768898.84</v>
      </c>
      <c r="E61" s="50">
        <v>0</v>
      </c>
      <c r="F61" s="51">
        <v>0</v>
      </c>
      <c r="G61" s="51">
        <v>0</v>
      </c>
      <c r="H61" s="51">
        <v>17768898.84</v>
      </c>
      <c r="I61" s="84">
        <v>0</v>
      </c>
      <c r="J61" s="84">
        <v>0</v>
      </c>
      <c r="K61" s="51">
        <v>0</v>
      </c>
    </row>
    <row r="62" spans="1:22" ht="50.25" customHeight="1" x14ac:dyDescent="0.3">
      <c r="A62" s="99" t="s">
        <v>51</v>
      </c>
      <c r="B62" s="102" t="s">
        <v>29</v>
      </c>
      <c r="C62" s="53" t="s">
        <v>5</v>
      </c>
      <c r="D62" s="47">
        <f>SUM(E62:K62)</f>
        <v>38633686.730000004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23220768.920000002</v>
      </c>
      <c r="I62" s="47">
        <f t="shared" si="51"/>
        <v>1937639.27</v>
      </c>
      <c r="J62" s="47">
        <f t="shared" si="51"/>
        <v>6737639.2699999996</v>
      </c>
      <c r="K62" s="47">
        <f t="shared" si="51"/>
        <v>6737639.2699999996</v>
      </c>
    </row>
    <row r="63" spans="1:22" ht="57.75" customHeight="1" x14ac:dyDescent="0.3">
      <c r="A63" s="100"/>
      <c r="B63" s="103"/>
      <c r="C63" s="53" t="s">
        <v>10</v>
      </c>
      <c r="D63" s="47">
        <f t="shared" si="50"/>
        <v>15897002.959999999</v>
      </c>
      <c r="E63" s="48">
        <v>0</v>
      </c>
      <c r="F63" s="49">
        <v>0</v>
      </c>
      <c r="G63" s="49">
        <v>0</v>
      </c>
      <c r="H63" s="49">
        <v>484085.15</v>
      </c>
      <c r="I63" s="49">
        <v>1937639.27</v>
      </c>
      <c r="J63" s="49">
        <v>6737639.2699999996</v>
      </c>
      <c r="K63" s="49">
        <v>6737639.2699999996</v>
      </c>
    </row>
    <row r="64" spans="1:22" ht="67.5" customHeight="1" x14ac:dyDescent="0.3">
      <c r="A64" s="100"/>
      <c r="B64" s="103"/>
      <c r="C64" s="53" t="s">
        <v>6</v>
      </c>
      <c r="D64" s="47">
        <f t="shared" si="50"/>
        <v>5243176.63</v>
      </c>
      <c r="E64" s="48">
        <v>0</v>
      </c>
      <c r="F64" s="47">
        <v>0</v>
      </c>
      <c r="G64" s="47">
        <v>0</v>
      </c>
      <c r="H64" s="47">
        <v>5243176.63</v>
      </c>
      <c r="I64" s="83">
        <v>0</v>
      </c>
      <c r="J64" s="83">
        <v>0</v>
      </c>
      <c r="K64" s="47">
        <v>0</v>
      </c>
    </row>
    <row r="65" spans="1:11" ht="63" customHeight="1" x14ac:dyDescent="0.3">
      <c r="A65" s="100"/>
      <c r="B65" s="103"/>
      <c r="C65" s="53" t="s">
        <v>9</v>
      </c>
      <c r="D65" s="47">
        <f t="shared" si="50"/>
        <v>17493507.140000001</v>
      </c>
      <c r="E65" s="50">
        <v>0</v>
      </c>
      <c r="F65" s="51">
        <v>0</v>
      </c>
      <c r="G65" s="51">
        <v>0</v>
      </c>
      <c r="H65" s="51">
        <v>17493507.140000001</v>
      </c>
      <c r="I65" s="84">
        <v>0</v>
      </c>
      <c r="J65" s="84">
        <v>0</v>
      </c>
      <c r="K65" s="51">
        <v>0</v>
      </c>
    </row>
    <row r="66" spans="1:11" ht="66.75" customHeight="1" x14ac:dyDescent="0.3">
      <c r="A66" s="123" t="s">
        <v>49</v>
      </c>
      <c r="B66" s="123" t="s">
        <v>29</v>
      </c>
      <c r="C66" s="86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1" ht="67.5" customHeight="1" x14ac:dyDescent="0.3">
      <c r="A67" s="125"/>
      <c r="B67" s="127"/>
      <c r="C67" s="86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4">
        <v>0</v>
      </c>
      <c r="J67" s="84">
        <v>0</v>
      </c>
      <c r="K67" s="51">
        <v>0</v>
      </c>
    </row>
    <row r="68" spans="1:11" ht="67.5" customHeight="1" x14ac:dyDescent="0.3">
      <c r="A68" s="126"/>
      <c r="B68" s="124"/>
      <c r="C68" s="86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4">
        <v>0</v>
      </c>
      <c r="J68" s="84">
        <v>0</v>
      </c>
      <c r="K68" s="51">
        <v>0</v>
      </c>
    </row>
    <row r="69" spans="1:11" ht="89.25" customHeight="1" x14ac:dyDescent="0.3">
      <c r="A69" s="163" t="s">
        <v>36</v>
      </c>
      <c r="B69" s="123" t="s">
        <v>29</v>
      </c>
      <c r="C69" s="86" t="s">
        <v>5</v>
      </c>
      <c r="D69" s="47">
        <f t="shared" ref="D69:D70" si="54">SUM(E69:K69)</f>
        <v>2640568.1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2640568.1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1" ht="102.75" customHeight="1" x14ac:dyDescent="0.3">
      <c r="A70" s="126"/>
      <c r="B70" s="124"/>
      <c r="C70" s="86" t="s">
        <v>33</v>
      </c>
      <c r="D70" s="47">
        <f t="shared" si="54"/>
        <v>2640568.1</v>
      </c>
      <c r="E70" s="51">
        <v>0</v>
      </c>
      <c r="F70" s="51">
        <v>0</v>
      </c>
      <c r="G70" s="51">
        <v>0</v>
      </c>
      <c r="H70" s="51">
        <f>H74</f>
        <v>2640568.1</v>
      </c>
      <c r="I70" s="84">
        <v>0</v>
      </c>
      <c r="J70" s="84">
        <v>0</v>
      </c>
      <c r="K70" s="51">
        <v>0</v>
      </c>
    </row>
    <row r="71" spans="1:11" ht="216" x14ac:dyDescent="0.3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6" t="s">
        <v>45</v>
      </c>
      <c r="H71" s="66" t="s">
        <v>19</v>
      </c>
      <c r="I71" s="66" t="s">
        <v>19</v>
      </c>
      <c r="J71" s="66" t="s">
        <v>19</v>
      </c>
      <c r="K71" s="66" t="s">
        <v>19</v>
      </c>
    </row>
    <row r="72" spans="1:11" ht="198" customHeight="1" x14ac:dyDescent="0.3">
      <c r="A72" s="90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7" t="s">
        <v>45</v>
      </c>
      <c r="H72" s="67" t="s">
        <v>18</v>
      </c>
      <c r="I72" s="67" t="s">
        <v>18</v>
      </c>
      <c r="J72" s="67" t="s">
        <v>18</v>
      </c>
      <c r="K72" s="67" t="s">
        <v>18</v>
      </c>
    </row>
    <row r="73" spans="1:11" ht="89.25" customHeight="1" x14ac:dyDescent="0.3">
      <c r="A73" s="161" t="s">
        <v>37</v>
      </c>
      <c r="B73" s="162" t="s">
        <v>29</v>
      </c>
      <c r="C73" s="53" t="s">
        <v>5</v>
      </c>
      <c r="D73" s="48">
        <f>SUM(E73:K73)</f>
        <v>2640568.1</v>
      </c>
      <c r="E73" s="34">
        <v>0</v>
      </c>
      <c r="F73" s="34">
        <v>0</v>
      </c>
      <c r="G73" s="67">
        <v>0</v>
      </c>
      <c r="H73" s="67">
        <f>H74</f>
        <v>2640568.1</v>
      </c>
      <c r="I73" s="67">
        <v>0</v>
      </c>
      <c r="J73" s="67">
        <v>0</v>
      </c>
      <c r="K73" s="67">
        <v>0</v>
      </c>
    </row>
    <row r="74" spans="1:11" ht="77.25" customHeight="1" x14ac:dyDescent="0.3">
      <c r="A74" s="118"/>
      <c r="B74" s="121"/>
      <c r="C74" s="53" t="s">
        <v>10</v>
      </c>
      <c r="D74" s="48">
        <f>SUM(E74:K74)</f>
        <v>2640568.1</v>
      </c>
      <c r="E74" s="34">
        <v>0</v>
      </c>
      <c r="F74" s="34">
        <v>0</v>
      </c>
      <c r="G74" s="67">
        <v>0</v>
      </c>
      <c r="H74" s="67">
        <v>2640568.1</v>
      </c>
      <c r="I74" s="67">
        <v>0</v>
      </c>
      <c r="J74" s="67">
        <v>0</v>
      </c>
      <c r="K74" s="67">
        <v>0</v>
      </c>
    </row>
    <row r="75" spans="1:11" ht="50.25" customHeight="1" x14ac:dyDescent="0.3">
      <c r="A75" s="119" t="s">
        <v>38</v>
      </c>
      <c r="B75" s="107" t="s">
        <v>29</v>
      </c>
      <c r="C75" s="53" t="s">
        <v>5</v>
      </c>
      <c r="D75" s="48">
        <f t="shared" ref="D75" si="56">SUM(E75:K75)</f>
        <v>9658192.9299999997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9658192.9299999997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1" ht="57.75" customHeight="1" x14ac:dyDescent="0.3">
      <c r="A76" s="120"/>
      <c r="B76" s="122"/>
      <c r="C76" s="53" t="s">
        <v>10</v>
      </c>
      <c r="D76" s="48">
        <f>SUM(E76:K76)</f>
        <v>6566486.6400000006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6566486.6400000006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1" ht="64.5" customHeight="1" x14ac:dyDescent="0.3">
      <c r="A77" s="121"/>
      <c r="B77" s="121"/>
      <c r="C77" s="53" t="s">
        <v>6</v>
      </c>
      <c r="D77" s="48">
        <f>SUM(E77:K77)</f>
        <v>3091706.29</v>
      </c>
      <c r="E77" s="47">
        <v>0</v>
      </c>
      <c r="F77" s="47">
        <v>0</v>
      </c>
      <c r="G77" s="47">
        <v>0</v>
      </c>
      <c r="H77" s="47">
        <f>H86+H89</f>
        <v>3091706.29</v>
      </c>
      <c r="I77" s="47">
        <v>0</v>
      </c>
      <c r="J77" s="47">
        <v>0</v>
      </c>
      <c r="K77" s="47">
        <v>0</v>
      </c>
    </row>
    <row r="78" spans="1:11" ht="54.75" customHeight="1" x14ac:dyDescent="0.3">
      <c r="A78" s="115" t="s">
        <v>39</v>
      </c>
      <c r="B78" s="107" t="s">
        <v>29</v>
      </c>
      <c r="C78" s="53" t="s">
        <v>5</v>
      </c>
      <c r="D78" s="48">
        <f>SUM(E78:K78)</f>
        <v>3411428.72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3411428.72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1" ht="89.25" customHeight="1" x14ac:dyDescent="0.3">
      <c r="A79" s="118"/>
      <c r="B79" s="109"/>
      <c r="C79" s="53" t="s">
        <v>10</v>
      </c>
      <c r="D79" s="48">
        <f t="shared" ref="D79" si="62">SUM(E79:K79)</f>
        <v>3411428.72</v>
      </c>
      <c r="E79" s="48">
        <v>0</v>
      </c>
      <c r="F79" s="48">
        <v>0</v>
      </c>
      <c r="G79" s="47">
        <v>0</v>
      </c>
      <c r="H79" s="47">
        <v>3411428.72</v>
      </c>
      <c r="I79" s="47">
        <v>0</v>
      </c>
      <c r="J79" s="47">
        <v>0</v>
      </c>
      <c r="K79" s="47">
        <v>0</v>
      </c>
    </row>
    <row r="80" spans="1:11" ht="57.75" customHeight="1" x14ac:dyDescent="0.3">
      <c r="A80" s="115" t="s">
        <v>46</v>
      </c>
      <c r="B80" s="107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4" ht="68.25" customHeight="1" x14ac:dyDescent="0.3">
      <c r="A81" s="118"/>
      <c r="B81" s="109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3">
      <c r="A82" s="115" t="s">
        <v>48</v>
      </c>
      <c r="B82" s="107" t="s">
        <v>29</v>
      </c>
      <c r="C82" s="53" t="s">
        <v>5</v>
      </c>
      <c r="D82" s="48">
        <f>SUM(E82:K82)</f>
        <v>2708735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2708735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4" s="20" customFormat="1" ht="92.25" customHeight="1" x14ac:dyDescent="0.3">
      <c r="A83" s="121"/>
      <c r="B83" s="160"/>
      <c r="C83" s="53" t="s">
        <v>10</v>
      </c>
      <c r="D83" s="48">
        <f>SUM(E83:K83)</f>
        <v>2708735</v>
      </c>
      <c r="E83" s="48">
        <v>0</v>
      </c>
      <c r="F83" s="48">
        <v>0</v>
      </c>
      <c r="G83" s="47">
        <v>0</v>
      </c>
      <c r="H83" s="47">
        <v>2708735</v>
      </c>
      <c r="I83" s="47">
        <v>0</v>
      </c>
      <c r="J83" s="47">
        <v>0</v>
      </c>
      <c r="K83" s="47">
        <v>0</v>
      </c>
    </row>
    <row r="84" spans="1:14" ht="54.75" customHeight="1" x14ac:dyDescent="0.3">
      <c r="A84" s="115" t="s">
        <v>47</v>
      </c>
      <c r="B84" s="106" t="s">
        <v>29</v>
      </c>
      <c r="C84" s="53" t="s">
        <v>5</v>
      </c>
      <c r="D84" s="48">
        <f t="shared" ref="D84:D86" si="70">SUM(E84:K84)</f>
        <v>3343794.92</v>
      </c>
      <c r="E84" s="48">
        <v>0</v>
      </c>
      <c r="F84" s="48">
        <v>0</v>
      </c>
      <c r="G84" s="47">
        <f>SUM(G85:G86)</f>
        <v>0</v>
      </c>
      <c r="H84" s="47">
        <f>SUM(H85:H86)</f>
        <v>3343794.92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4">
      <c r="A85" s="116"/>
      <c r="B85" s="105"/>
      <c r="C85" s="53" t="s">
        <v>10</v>
      </c>
      <c r="D85" s="48">
        <f t="shared" si="70"/>
        <v>334379.49</v>
      </c>
      <c r="E85" s="48">
        <v>0</v>
      </c>
      <c r="F85" s="48">
        <v>0</v>
      </c>
      <c r="G85" s="47">
        <f>G96+G98</f>
        <v>0</v>
      </c>
      <c r="H85" s="47">
        <v>334379.49</v>
      </c>
      <c r="I85" s="47">
        <f t="shared" ref="I85:K85" si="71">I96+I98</f>
        <v>0</v>
      </c>
      <c r="J85" s="47">
        <f t="shared" si="71"/>
        <v>0</v>
      </c>
      <c r="K85" s="47">
        <f t="shared" si="71"/>
        <v>0</v>
      </c>
      <c r="N85" s="92" t="s">
        <v>53</v>
      </c>
    </row>
    <row r="86" spans="1:14" ht="61.5" customHeight="1" x14ac:dyDescent="0.4">
      <c r="A86" s="117"/>
      <c r="B86" s="105"/>
      <c r="C86" s="53" t="s">
        <v>6</v>
      </c>
      <c r="D86" s="48">
        <f t="shared" si="70"/>
        <v>3009415.43</v>
      </c>
      <c r="E86" s="48">
        <v>0</v>
      </c>
      <c r="F86" s="48">
        <v>0</v>
      </c>
      <c r="G86" s="47">
        <v>0</v>
      </c>
      <c r="H86" s="47">
        <v>3009415.43</v>
      </c>
      <c r="I86" s="47">
        <v>0</v>
      </c>
      <c r="J86" s="47">
        <v>0</v>
      </c>
      <c r="K86" s="47">
        <v>0</v>
      </c>
      <c r="L86" s="26"/>
      <c r="N86" s="92" t="s">
        <v>54</v>
      </c>
    </row>
    <row r="87" spans="1:14" s="20" customFormat="1" ht="61.5" customHeight="1" x14ac:dyDescent="0.4">
      <c r="A87" s="115" t="s">
        <v>55</v>
      </c>
      <c r="B87" s="106" t="s">
        <v>29</v>
      </c>
      <c r="C87" s="53" t="s">
        <v>5</v>
      </c>
      <c r="D87" s="48">
        <f t="shared" ref="D87:D89" si="72">SUM(E87:K87)</f>
        <v>91434.290000000008</v>
      </c>
      <c r="E87" s="48">
        <v>0</v>
      </c>
      <c r="F87" s="48">
        <v>0</v>
      </c>
      <c r="G87" s="47">
        <f>SUM(G88:G89)</f>
        <v>0</v>
      </c>
      <c r="H87" s="47">
        <f>SUM(H88:H89)</f>
        <v>91434.290000000008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92"/>
    </row>
    <row r="88" spans="1:14" s="20" customFormat="1" ht="61.5" customHeight="1" x14ac:dyDescent="0.4">
      <c r="A88" s="116"/>
      <c r="B88" s="105"/>
      <c r="C88" s="53" t="s">
        <v>10</v>
      </c>
      <c r="D88" s="48">
        <f t="shared" si="72"/>
        <v>9143.43</v>
      </c>
      <c r="E88" s="48">
        <v>0</v>
      </c>
      <c r="F88" s="48">
        <v>0</v>
      </c>
      <c r="G88" s="47">
        <f>G99+G101</f>
        <v>0</v>
      </c>
      <c r="H88" s="47">
        <v>9143.43</v>
      </c>
      <c r="I88" s="47">
        <f t="shared" ref="I88:K88" si="73">I99+I101</f>
        <v>0</v>
      </c>
      <c r="J88" s="47">
        <f t="shared" si="73"/>
        <v>0</v>
      </c>
      <c r="K88" s="47">
        <f t="shared" si="73"/>
        <v>0</v>
      </c>
      <c r="L88" s="26"/>
      <c r="N88" s="92"/>
    </row>
    <row r="89" spans="1:14" s="20" customFormat="1" ht="61.5" customHeight="1" x14ac:dyDescent="0.4">
      <c r="A89" s="117"/>
      <c r="B89" s="105"/>
      <c r="C89" s="53" t="s">
        <v>6</v>
      </c>
      <c r="D89" s="48">
        <f t="shared" si="72"/>
        <v>82290.86</v>
      </c>
      <c r="E89" s="48">
        <v>0</v>
      </c>
      <c r="F89" s="48">
        <v>0</v>
      </c>
      <c r="G89" s="47">
        <v>0</v>
      </c>
      <c r="H89" s="47">
        <v>82290.86</v>
      </c>
      <c r="I89" s="47">
        <v>0</v>
      </c>
      <c r="J89" s="47">
        <v>0</v>
      </c>
      <c r="K89" s="47">
        <v>0</v>
      </c>
      <c r="L89" s="26" t="s">
        <v>21</v>
      </c>
      <c r="N89" s="92"/>
    </row>
    <row r="90" spans="1:14" ht="33.75" customHeight="1" x14ac:dyDescent="0.3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3">
      <c r="A91" s="32"/>
      <c r="B91" s="31"/>
      <c r="C91" s="18"/>
      <c r="D91" s="19"/>
      <c r="E91" s="19"/>
      <c r="F91" s="19"/>
      <c r="G91" s="68"/>
      <c r="H91" s="68"/>
      <c r="I91" s="68"/>
      <c r="J91" s="68"/>
      <c r="K91" s="68"/>
    </row>
    <row r="92" spans="1:14" ht="36.6" x14ac:dyDescent="0.7">
      <c r="A92" s="112" t="s">
        <v>57</v>
      </c>
      <c r="B92" s="113"/>
      <c r="C92" s="114"/>
      <c r="D92" s="114"/>
      <c r="E92" s="110" t="s">
        <v>58</v>
      </c>
      <c r="F92" s="111"/>
      <c r="G92" s="111"/>
      <c r="H92" s="111"/>
      <c r="I92" s="111"/>
      <c r="J92" s="70"/>
      <c r="K92" s="5"/>
    </row>
    <row r="93" spans="1:14" ht="21" x14ac:dyDescent="0.35">
      <c r="A93" s="11"/>
      <c r="B93" s="12"/>
      <c r="C93" s="13"/>
      <c r="D93" s="14"/>
      <c r="E93" s="14"/>
      <c r="F93" s="15"/>
      <c r="G93" s="15"/>
      <c r="H93" s="69"/>
      <c r="I93" s="69"/>
      <c r="J93" s="15"/>
      <c r="K93" s="17"/>
    </row>
    <row r="94" spans="1:14" x14ac:dyDescent="0.3">
      <c r="A94" s="10"/>
      <c r="B94" s="7"/>
      <c r="C94" s="7"/>
      <c r="D94" s="8"/>
      <c r="E94" s="8"/>
      <c r="F94" s="8"/>
      <c r="G94" s="89"/>
    </row>
    <row r="95" spans="1:14" x14ac:dyDescent="0.3">
      <c r="A95" s="10"/>
      <c r="B95" s="7"/>
      <c r="C95" s="7"/>
      <c r="D95" s="8"/>
      <c r="E95" s="8"/>
      <c r="F95" s="8"/>
      <c r="G95" s="89"/>
    </row>
    <row r="96" spans="1:14" x14ac:dyDescent="0.3">
      <c r="A96" s="10"/>
      <c r="B96" s="7"/>
      <c r="C96" s="7"/>
      <c r="D96" s="8"/>
      <c r="E96" s="8"/>
      <c r="F96" s="8"/>
      <c r="G96" s="89"/>
    </row>
    <row r="97" spans="1:7" x14ac:dyDescent="0.3">
      <c r="A97" s="10"/>
      <c r="B97" s="7"/>
      <c r="C97" s="7"/>
      <c r="D97" s="8"/>
      <c r="E97" s="8"/>
      <c r="F97" s="8"/>
      <c r="G97" s="89"/>
    </row>
    <row r="98" spans="1:7" x14ac:dyDescent="0.3">
      <c r="A98" s="10"/>
      <c r="B98" s="7"/>
      <c r="C98" s="7"/>
      <c r="D98" s="8"/>
      <c r="E98" s="8"/>
      <c r="F98" s="8"/>
      <c r="G98" s="89"/>
    </row>
    <row r="99" spans="1:7" x14ac:dyDescent="0.3">
      <c r="A99" s="10"/>
      <c r="B99" s="7"/>
      <c r="C99" s="7"/>
      <c r="D99" s="8"/>
      <c r="E99" s="8"/>
      <c r="F99" s="8"/>
      <c r="G99" s="89"/>
    </row>
  </sheetData>
  <mergeCells count="66"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  <mergeCell ref="B87:B89"/>
    <mergeCell ref="A82:A83"/>
    <mergeCell ref="B82:B83"/>
    <mergeCell ref="A73:A74"/>
    <mergeCell ref="B73:B74"/>
    <mergeCell ref="H2:K2"/>
    <mergeCell ref="H3:K3"/>
    <mergeCell ref="H4:K4"/>
    <mergeCell ref="H6:K6"/>
    <mergeCell ref="G7:K7"/>
    <mergeCell ref="F8:K8"/>
    <mergeCell ref="D12:D14"/>
    <mergeCell ref="I13:I14"/>
    <mergeCell ref="A10:J10"/>
    <mergeCell ref="B12:B14"/>
    <mergeCell ref="C12:C14"/>
    <mergeCell ref="E13:E14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</mergeCells>
  <pageMargins left="0.3" right="0.11811023622047245" top="0.37" bottom="0.36" header="0.32" footer="0.39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2021-08-31T02:40:24Z</dcterms:modified>
</cp:coreProperties>
</file>