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6"/>
  </bookViews>
  <sheets>
    <sheet name="ресурсное (для программ)" sheetId="4" r:id="rId1"/>
  </sheets>
  <definedNames>
    <definedName name="_xlnm.Print_Titles" localSheetId="0">'ресурсное (для программ)'!$12:$15</definedName>
    <definedName name="_xlnm.Print_Area" localSheetId="0">'ресурсное (для программ)'!$A$1:$M$44</definedName>
  </definedNames>
  <calcPr calcId="152511"/>
</workbook>
</file>

<file path=xl/calcChain.xml><?xml version="1.0" encoding="utf-8"?>
<calcChain xmlns="http://schemas.openxmlformats.org/spreadsheetml/2006/main">
  <c r="E24" i="4" l="1"/>
  <c r="F26" i="4" l="1"/>
  <c r="F28" i="4" l="1"/>
  <c r="G28" i="4"/>
  <c r="H28" i="4"/>
  <c r="I28" i="4"/>
  <c r="J28" i="4"/>
  <c r="K28" i="4"/>
  <c r="K26" i="4" s="1"/>
  <c r="F29" i="4"/>
  <c r="G29" i="4"/>
  <c r="H29" i="4"/>
  <c r="I29" i="4"/>
  <c r="J29" i="4"/>
  <c r="K29" i="4"/>
  <c r="E29" i="4"/>
  <c r="D30" i="4"/>
  <c r="I26" i="4"/>
  <c r="J26" i="4"/>
  <c r="E28" i="4"/>
  <c r="F27" i="4"/>
  <c r="G27" i="4"/>
  <c r="H27" i="4"/>
  <c r="H26" i="4" s="1"/>
  <c r="I27" i="4"/>
  <c r="J27" i="4"/>
  <c r="K27" i="4"/>
  <c r="E27" i="4"/>
  <c r="E22" i="4"/>
  <c r="E31" i="4"/>
  <c r="F31" i="4"/>
  <c r="G31" i="4"/>
  <c r="H31" i="4"/>
  <c r="I31" i="4"/>
  <c r="J31" i="4"/>
  <c r="K31" i="4"/>
  <c r="E26" i="4" l="1"/>
  <c r="G26" i="4"/>
  <c r="D31" i="4"/>
  <c r="D29" i="4"/>
  <c r="D28" i="4"/>
  <c r="D27" i="4"/>
  <c r="D34" i="4"/>
  <c r="E35" i="4"/>
  <c r="F35" i="4"/>
  <c r="G35" i="4"/>
  <c r="H35" i="4"/>
  <c r="I35" i="4"/>
  <c r="J35" i="4"/>
  <c r="K35" i="4"/>
  <c r="D39" i="4"/>
  <c r="D38" i="4"/>
  <c r="D36" i="4"/>
  <c r="D33" i="4"/>
  <c r="F25" i="4"/>
  <c r="D26" i="4" l="1"/>
  <c r="F20" i="4"/>
  <c r="D20" i="4" s="1"/>
  <c r="D25" i="4"/>
  <c r="D35" i="4"/>
  <c r="D37" i="4"/>
  <c r="D32" i="4"/>
  <c r="K24" i="4"/>
  <c r="K19" i="4" s="1"/>
  <c r="K23" i="4"/>
  <c r="K22" i="4"/>
  <c r="J24" i="4"/>
  <c r="J19" i="4" s="1"/>
  <c r="J23" i="4"/>
  <c r="J22" i="4"/>
  <c r="J17" i="4" l="1"/>
  <c r="J21" i="4"/>
  <c r="J16" i="4" s="1"/>
  <c r="K17" i="4"/>
  <c r="K21" i="4"/>
  <c r="K16" i="4" s="1"/>
  <c r="I22" i="4" l="1"/>
  <c r="H22" i="4"/>
  <c r="G22" i="4"/>
  <c r="F22" i="4"/>
  <c r="I23" i="4"/>
  <c r="H23" i="4"/>
  <c r="G23" i="4"/>
  <c r="F23" i="4"/>
  <c r="E23" i="4"/>
  <c r="I24" i="4"/>
  <c r="H24" i="4"/>
  <c r="G24" i="4"/>
  <c r="F24" i="4"/>
  <c r="E21" i="4" l="1"/>
  <c r="I21" i="4"/>
  <c r="F21" i="4"/>
  <c r="D22" i="4"/>
  <c r="G21" i="4"/>
  <c r="D24" i="4"/>
  <c r="H21" i="4"/>
  <c r="D23" i="4"/>
  <c r="E17" i="4"/>
  <c r="D21" i="4" l="1"/>
  <c r="F19" i="4"/>
  <c r="G19" i="4"/>
  <c r="H19" i="4"/>
  <c r="I19" i="4"/>
  <c r="F18" i="4"/>
  <c r="G18" i="4"/>
  <c r="H18" i="4"/>
  <c r="E18" i="4"/>
  <c r="E19" i="4"/>
  <c r="F17" i="4"/>
  <c r="H17" i="4"/>
  <c r="D19" i="4" l="1"/>
  <c r="D18" i="4"/>
  <c r="I16" i="4"/>
  <c r="E16" i="4"/>
  <c r="G16" i="4"/>
  <c r="I17" i="4"/>
  <c r="H16" i="4"/>
  <c r="G17" i="4"/>
  <c r="F16" i="4"/>
  <c r="D17" i="4" l="1"/>
  <c r="D16" i="4"/>
</calcChain>
</file>

<file path=xl/sharedStrings.xml><?xml version="1.0" encoding="utf-8"?>
<sst xmlns="http://schemas.openxmlformats.org/spreadsheetml/2006/main" count="78" uniqueCount="39">
  <si>
    <t>Источник финансирования</t>
  </si>
  <si>
    <t>Общий объем финансирования, руб.</t>
  </si>
  <si>
    <t>Объем финансирования, руб.</t>
  </si>
  <si>
    <t>2018 год</t>
  </si>
  <si>
    <t>2020 год</t>
  </si>
  <si>
    <t>Всего</t>
  </si>
  <si>
    <t>Областной бюджет</t>
  </si>
  <si>
    <t>2019  год</t>
  </si>
  <si>
    <t>2021 год</t>
  </si>
  <si>
    <t>Федеральный бюджет</t>
  </si>
  <si>
    <t xml:space="preserve">Местный бюджет </t>
  </si>
  <si>
    <t>2022 год</t>
  </si>
  <si>
    <t>«Формирование современной городской среды» на 2018-2024 годы</t>
  </si>
  <si>
    <t xml:space="preserve">Муниципальная программа города Усолье-Сибирское «Формирование современной городской среды» на 2018-2024 годы </t>
  </si>
  <si>
    <t xml:space="preserve">Подпрограмма «Развитие благоустройства территории города Усолье-Сибирское» на 2018-2024 годы </t>
  </si>
  <si>
    <t>2023 год</t>
  </si>
  <si>
    <t>2024 год</t>
  </si>
  <si>
    <t xml:space="preserve">        к муниципальной программе города Усолье-Сибирское</t>
  </si>
  <si>
    <t xml:space="preserve">без финансирования </t>
  </si>
  <si>
    <t xml:space="preserve">за счет средств собственников объектов недвижимого имущества и земельных участков, находящихся в собственности (пользовании) юридических лиц и индивидуальных предпринимателей. </t>
  </si>
  <si>
    <t>Целевые средства</t>
  </si>
  <si>
    <t>».</t>
  </si>
  <si>
    <t>«Приложение 3</t>
  </si>
  <si>
    <t xml:space="preserve">Комитет по управлению муниципальным имуществом администрации города Усолье-Сибирское     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</si>
  <si>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</si>
  <si>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</si>
  <si>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Ресурсное обеспечение реализации муниципальной программы города Усолье-Сибирское «Формирование современной городской среды» на 2018-2024 годы (далее - Программа)</t>
  </si>
  <si>
    <t>Комитет по городскому хозяйству администрации города Усолье-Сибирское</t>
  </si>
  <si>
    <t>Мероприятие 1.1. Благоустройство дворовых территорий многоквартирных домов в рамках реализации федерального проекта «Формирование комфортной городской среды»</t>
  </si>
  <si>
    <t>Мероприятие 1.2. Благоустройство территорий общего пользования в рамках реализации федерального проекта «Формирование комфортной городской среды»</t>
  </si>
  <si>
    <t>Мероприятие 1.3.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рамках реализации федерального проекта «Формирование комфортной городской среды»</t>
  </si>
  <si>
    <t>Мероприятие 1.4. Мероприятия по проведению работ по образованию земельных участков, на которых расположены многоквартирные дома в рамках реализации федерального проекта «Формирование комфортной городской среды»</t>
  </si>
  <si>
    <t xml:space="preserve">Основное мероприятие 1. Мероприятия в рамках реализации национального проекта «Жильё и городская среда»  </t>
  </si>
  <si>
    <t>Мэр города Усолье-Сибирское</t>
  </si>
  <si>
    <t xml:space="preserve">  М.В. Торопкин</t>
  </si>
  <si>
    <t>Отдел по благоустройству и экологии комитета по городскому хозяйству администрации города Усолье-Сибирское</t>
  </si>
  <si>
    <t>к постановлению администрации города Усолье-Сибирское</t>
  </si>
  <si>
    <t>Приложение 3</t>
  </si>
  <si>
    <t>от 02.03.2020 г. № 455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</si>
</sst>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sz val="24"/>
      <color theme="1"/>
      <name val="Calibri"/>
      <family val="2"/>
      <scheme val="minor"/>
    </font>
    <font>
      <b/>
      <sz val="24"/>
      <color indexed="8"/>
      <name val="Times New Roman"/>
      <family val="1"/>
      <charset val="204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  <xf numFmtId="0" fontId="3" fillId="0" borderId="0" xfId="0" applyFont="1" applyAlignment="1">
      <alignment horizontal="right" vertical="center"/>
    </xf>
    <xf numFmtId="4" fontId="7" fillId="0" borderId="0" xfId="0" applyNumberFormat="1" applyFont="1" applyBorder="1" applyAlignment="1">
      <alignment horizontal="right" vertical="center" wrapText="1"/>
    </xf>
    <xf numFmtId="4" fontId="6" fillId="2" borderId="0" xfId="0" applyNumberFormat="1" applyFont="1" applyFill="1" applyBorder="1" applyAlignment="1">
      <alignment vertical="center" wrapText="1"/>
    </xf>
    <xf numFmtId="0" fontId="8" fillId="0" borderId="0" xfId="0" applyFont="1"/>
    <xf numFmtId="0" fontId="11" fillId="0" borderId="0" xfId="0" applyFont="1"/>
    <xf numFmtId="0" fontId="11" fillId="0" borderId="0" xfId="0" applyFont="1" applyAlignment="1">
      <alignment horizontal="right"/>
    </xf>
    <xf numFmtId="0" fontId="0" fillId="0" borderId="0" xfId="0" applyFill="1"/>
    <xf numFmtId="0" fontId="11" fillId="0" borderId="0" xfId="0" applyFont="1" applyFill="1"/>
    <xf numFmtId="0" fontId="4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/>
    <xf numFmtId="0" fontId="12" fillId="0" borderId="0" xfId="0" applyFont="1" applyBorder="1" applyAlignment="1">
      <alignment vertical="top" wrapText="1"/>
    </xf>
    <xf numFmtId="4" fontId="12" fillId="2" borderId="0" xfId="0" applyNumberFormat="1" applyFont="1" applyFill="1" applyBorder="1" applyAlignment="1">
      <alignment horizontal="left" vertical="center" wrapText="1"/>
    </xf>
    <xf numFmtId="4" fontId="13" fillId="0" borderId="0" xfId="0" applyNumberFormat="1" applyFont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left" vertical="center" wrapText="1"/>
    </xf>
    <xf numFmtId="4" fontId="12" fillId="2" borderId="0" xfId="0" applyNumberFormat="1" applyFont="1" applyFill="1" applyBorder="1" applyAlignment="1">
      <alignment vertical="center" wrapText="1"/>
    </xf>
    <xf numFmtId="0" fontId="15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center" vertical="center"/>
    </xf>
    <xf numFmtId="4" fontId="3" fillId="0" borderId="16" xfId="0" applyNumberFormat="1" applyFont="1" applyFill="1" applyBorder="1" applyAlignment="1">
      <alignment horizontal="center" vertical="center" wrapText="1"/>
    </xf>
    <xf numFmtId="4" fontId="3" fillId="0" borderId="16" xfId="0" applyNumberFormat="1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7" xfId="0" applyBorder="1"/>
    <xf numFmtId="0" fontId="0" fillId="0" borderId="0" xfId="0"/>
    <xf numFmtId="0" fontId="0" fillId="0" borderId="0" xfId="0" applyAlignment="1">
      <alignment horizontal="right"/>
    </xf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0" fontId="0" fillId="0" borderId="0" xfId="0" applyBorder="1"/>
    <xf numFmtId="4" fontId="17" fillId="0" borderId="19" xfId="0" applyNumberFormat="1" applyFont="1" applyFill="1" applyBorder="1" applyAlignment="1">
      <alignment horizont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1" fillId="0" borderId="0" xfId="0" applyFont="1" applyAlignment="1">
      <alignment horizontal="right"/>
    </xf>
    <xf numFmtId="0" fontId="21" fillId="0" borderId="0" xfId="0" applyFont="1"/>
    <xf numFmtId="0" fontId="17" fillId="2" borderId="0" xfId="0" applyFont="1" applyFill="1" applyAlignment="1">
      <alignment horizontal="right" vertical="center"/>
    </xf>
    <xf numFmtId="0" fontId="17" fillId="0" borderId="0" xfId="0" applyFont="1" applyAlignment="1">
      <alignment horizontal="right"/>
    </xf>
    <xf numFmtId="0" fontId="21" fillId="0" borderId="0" xfId="0" applyFont="1" applyAlignment="1"/>
    <xf numFmtId="0" fontId="21" fillId="0" borderId="0" xfId="0" applyFont="1" applyAlignment="1">
      <alignment horizontal="right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Alignme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0" borderId="20" xfId="0" applyBorder="1" applyAlignment="1"/>
    <xf numFmtId="0" fontId="0" fillId="0" borderId="21" xfId="0" applyBorder="1" applyAlignment="1"/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left" vertical="center" wrapText="1"/>
    </xf>
    <xf numFmtId="4" fontId="20" fillId="0" borderId="0" xfId="0" applyNumberFormat="1" applyFont="1" applyBorder="1" applyAlignment="1">
      <alignment horizontal="center" wrapText="1"/>
    </xf>
    <xf numFmtId="0" fontId="19" fillId="0" borderId="0" xfId="0" applyFont="1" applyAlignment="1">
      <alignment horizont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0"/>
  <sheetViews>
    <sheetView tabSelected="1" view="pageBreakPreview" zoomScale="70" zoomScaleNormal="60" zoomScaleSheetLayoutView="70" workbookViewId="0">
      <pane ySplit="15" topLeftCell="A16" activePane="bottomLeft" state="frozen"/>
      <selection pane="bottomLeft" activeCell="F8" sqref="F8:K8"/>
    </sheetView>
  </sheetViews>
  <sheetFormatPr defaultRowHeight="14.4" outlineLevelRow="1" x14ac:dyDescent="0.3"/>
  <cols>
    <col min="1" max="1" width="48.44140625" style="10" customWidth="1"/>
    <col min="2" max="2" width="32" customWidth="1"/>
    <col min="3" max="3" width="26.44140625" customWidth="1"/>
    <col min="4" max="4" width="22.5546875" style="2" customWidth="1"/>
    <col min="5" max="5" width="23.109375" style="2" customWidth="1"/>
    <col min="6" max="6" width="22.6640625" style="2" customWidth="1"/>
    <col min="7" max="7" width="23.33203125" style="2" customWidth="1"/>
    <col min="8" max="8" width="23.88671875" customWidth="1"/>
    <col min="9" max="9" width="24" customWidth="1"/>
    <col min="10" max="10" width="23.44140625" customWidth="1"/>
    <col min="11" max="11" width="24" customWidth="1"/>
  </cols>
  <sheetData>
    <row r="1" spans="1:12" s="40" customFormat="1" ht="21" customHeight="1" x14ac:dyDescent="0.3">
      <c r="A1" s="42"/>
      <c r="D1" s="54"/>
      <c r="E1" s="54"/>
      <c r="F1" s="54"/>
      <c r="G1" s="54"/>
    </row>
    <row r="2" spans="1:12" s="40" customFormat="1" ht="21" customHeight="1" x14ac:dyDescent="0.45">
      <c r="A2" s="42"/>
      <c r="D2" s="54"/>
      <c r="E2" s="54"/>
      <c r="F2" s="55"/>
      <c r="G2" s="55"/>
      <c r="H2" s="58" t="s">
        <v>37</v>
      </c>
      <c r="I2" s="58"/>
      <c r="J2" s="58"/>
      <c r="K2" s="58"/>
    </row>
    <row r="3" spans="1:12" s="40" customFormat="1" ht="21" customHeight="1" x14ac:dyDescent="0.45">
      <c r="A3" s="42"/>
      <c r="D3" s="54"/>
      <c r="E3" s="54"/>
      <c r="F3" s="55"/>
      <c r="G3" s="55"/>
      <c r="H3" s="58" t="s">
        <v>36</v>
      </c>
      <c r="I3" s="58"/>
      <c r="J3" s="58"/>
      <c r="K3" s="58"/>
    </row>
    <row r="4" spans="1:12" s="40" customFormat="1" ht="27.75" customHeight="1" x14ac:dyDescent="0.45">
      <c r="A4" s="42"/>
      <c r="D4" s="54"/>
      <c r="E4" s="54"/>
      <c r="F4" s="55"/>
      <c r="G4" s="55"/>
      <c r="H4" s="58" t="s">
        <v>38</v>
      </c>
      <c r="I4" s="58"/>
      <c r="J4" s="58"/>
      <c r="K4" s="58"/>
    </row>
    <row r="5" spans="1:12" s="40" customFormat="1" ht="23.4" x14ac:dyDescent="0.45">
      <c r="A5" s="42"/>
      <c r="D5" s="41"/>
      <c r="E5" s="41"/>
      <c r="F5" s="55"/>
      <c r="G5" s="55"/>
      <c r="H5" s="56"/>
      <c r="I5" s="57"/>
      <c r="J5" s="55"/>
      <c r="K5" s="55"/>
    </row>
    <row r="6" spans="1:12" ht="18.75" customHeight="1" outlineLevel="1" x14ac:dyDescent="0.45">
      <c r="F6" s="55"/>
      <c r="G6" s="55"/>
      <c r="H6" s="58" t="s">
        <v>22</v>
      </c>
      <c r="I6" s="58"/>
      <c r="J6" s="59"/>
      <c r="K6" s="59"/>
    </row>
    <row r="7" spans="1:12" ht="24" customHeight="1" outlineLevel="1" x14ac:dyDescent="0.45">
      <c r="F7" s="55"/>
      <c r="G7" s="58" t="s">
        <v>17</v>
      </c>
      <c r="H7" s="60"/>
      <c r="I7" s="60"/>
      <c r="J7" s="60"/>
      <c r="K7" s="60"/>
    </row>
    <row r="8" spans="1:12" ht="27" customHeight="1" outlineLevel="1" x14ac:dyDescent="0.45">
      <c r="F8" s="58" t="s">
        <v>12</v>
      </c>
      <c r="G8" s="60"/>
      <c r="H8" s="60"/>
      <c r="I8" s="60"/>
      <c r="J8" s="59"/>
      <c r="K8" s="59"/>
    </row>
    <row r="9" spans="1:12" ht="18" outlineLevel="1" x14ac:dyDescent="0.3">
      <c r="H9" s="2"/>
      <c r="I9" s="4"/>
    </row>
    <row r="10" spans="1:12" ht="57.75" customHeight="1" x14ac:dyDescent="0.3">
      <c r="A10" s="66" t="s">
        <v>26</v>
      </c>
      <c r="B10" s="66"/>
      <c r="C10" s="66"/>
      <c r="D10" s="66"/>
      <c r="E10" s="66"/>
      <c r="F10" s="66"/>
      <c r="G10" s="66"/>
      <c r="H10" s="66"/>
      <c r="I10" s="66"/>
      <c r="J10" s="67"/>
    </row>
    <row r="11" spans="1:12" ht="18.600000000000001" thickBot="1" x14ac:dyDescent="0.35">
      <c r="G11" s="4"/>
    </row>
    <row r="12" spans="1:12" ht="42" customHeight="1" x14ac:dyDescent="0.3">
      <c r="A12" s="78" t="s">
        <v>24</v>
      </c>
      <c r="B12" s="68" t="s">
        <v>25</v>
      </c>
      <c r="C12" s="68" t="s">
        <v>0</v>
      </c>
      <c r="D12" s="61" t="s">
        <v>1</v>
      </c>
      <c r="E12" s="61" t="s">
        <v>2</v>
      </c>
      <c r="F12" s="73"/>
      <c r="G12" s="73"/>
      <c r="H12" s="73"/>
      <c r="I12" s="73"/>
      <c r="J12" s="74"/>
      <c r="K12" s="75"/>
    </row>
    <row r="13" spans="1:12" ht="38.25" customHeight="1" x14ac:dyDescent="0.3">
      <c r="A13" s="79"/>
      <c r="B13" s="69"/>
      <c r="C13" s="69"/>
      <c r="D13" s="62"/>
      <c r="E13" s="71" t="s">
        <v>3</v>
      </c>
      <c r="F13" s="76" t="s">
        <v>7</v>
      </c>
      <c r="G13" s="64" t="s">
        <v>4</v>
      </c>
      <c r="H13" s="64" t="s">
        <v>8</v>
      </c>
      <c r="I13" s="64" t="s">
        <v>11</v>
      </c>
      <c r="J13" s="64" t="s">
        <v>15</v>
      </c>
      <c r="K13" s="76" t="s">
        <v>16</v>
      </c>
    </row>
    <row r="14" spans="1:12" ht="99" customHeight="1" thickBot="1" x14ac:dyDescent="0.35">
      <c r="A14" s="80"/>
      <c r="B14" s="70"/>
      <c r="C14" s="70"/>
      <c r="D14" s="63"/>
      <c r="E14" s="72"/>
      <c r="F14" s="77"/>
      <c r="G14" s="65"/>
      <c r="H14" s="65"/>
      <c r="I14" s="65"/>
      <c r="J14" s="65"/>
      <c r="K14" s="77"/>
    </row>
    <row r="15" spans="1:12" ht="0.75" customHeight="1" x14ac:dyDescent="0.35">
      <c r="A15" s="23">
        <v>1</v>
      </c>
      <c r="B15" s="24">
        <v>2</v>
      </c>
      <c r="C15" s="25">
        <v>3</v>
      </c>
      <c r="D15" s="26">
        <v>4</v>
      </c>
      <c r="E15" s="37">
        <v>5</v>
      </c>
      <c r="F15" s="37">
        <v>6</v>
      </c>
      <c r="G15" s="37">
        <v>7</v>
      </c>
      <c r="H15" s="37">
        <v>8</v>
      </c>
      <c r="I15" s="38">
        <v>10</v>
      </c>
      <c r="J15" s="39"/>
      <c r="K15" s="39"/>
    </row>
    <row r="16" spans="1:12" ht="33" customHeight="1" x14ac:dyDescent="0.3">
      <c r="A16" s="81" t="s">
        <v>13</v>
      </c>
      <c r="B16" s="84" t="s">
        <v>27</v>
      </c>
      <c r="C16" s="27" t="s">
        <v>5</v>
      </c>
      <c r="D16" s="47">
        <f t="shared" ref="D16:D22" si="0">SUM(E16:K16)</f>
        <v>178473656.5</v>
      </c>
      <c r="E16" s="28">
        <f>E21</f>
        <v>43902538.939999998</v>
      </c>
      <c r="F16" s="47">
        <f t="shared" ref="F16:I16" si="1">F21</f>
        <v>64045216.059999995</v>
      </c>
      <c r="G16" s="28">
        <f t="shared" si="1"/>
        <v>50368610.140000001</v>
      </c>
      <c r="H16" s="28">
        <f t="shared" si="1"/>
        <v>5039322.84</v>
      </c>
      <c r="I16" s="34">
        <f t="shared" si="1"/>
        <v>5039322.84</v>
      </c>
      <c r="J16" s="34">
        <f t="shared" ref="J16:K16" si="2">J21</f>
        <v>5039322.84</v>
      </c>
      <c r="K16" s="28">
        <f t="shared" si="2"/>
        <v>5039322.84</v>
      </c>
      <c r="L16" s="1"/>
    </row>
    <row r="17" spans="1:12" ht="34.200000000000003" customHeight="1" x14ac:dyDescent="0.3">
      <c r="A17" s="82"/>
      <c r="B17" s="85"/>
      <c r="C17" s="27" t="s">
        <v>10</v>
      </c>
      <c r="D17" s="47">
        <f t="shared" si="0"/>
        <v>31484172.109999999</v>
      </c>
      <c r="E17" s="28">
        <f>E22</f>
        <v>1336011.72</v>
      </c>
      <c r="F17" s="47">
        <f t="shared" ref="F17:I17" si="3">F22</f>
        <v>4951546.1900000004</v>
      </c>
      <c r="G17" s="28">
        <f t="shared" si="3"/>
        <v>5039322.84</v>
      </c>
      <c r="H17" s="28">
        <f t="shared" si="3"/>
        <v>5039322.84</v>
      </c>
      <c r="I17" s="34">
        <f t="shared" si="3"/>
        <v>5039322.84</v>
      </c>
      <c r="J17" s="34">
        <f t="shared" ref="J17:K17" si="4">J22</f>
        <v>5039322.84</v>
      </c>
      <c r="K17" s="28">
        <f t="shared" si="4"/>
        <v>5039322.84</v>
      </c>
      <c r="L17" s="1"/>
    </row>
    <row r="18" spans="1:12" ht="31.95" customHeight="1" x14ac:dyDescent="0.3">
      <c r="A18" s="82"/>
      <c r="B18" s="85"/>
      <c r="C18" s="27" t="s">
        <v>6</v>
      </c>
      <c r="D18" s="47">
        <f t="shared" si="0"/>
        <v>30903913.009999998</v>
      </c>
      <c r="E18" s="28">
        <f t="shared" ref="E18:I19" si="5">E23</f>
        <v>12023605.469999999</v>
      </c>
      <c r="F18" s="47">
        <f t="shared" si="5"/>
        <v>10194383.220000001</v>
      </c>
      <c r="G18" s="28">
        <f t="shared" si="5"/>
        <v>8685924.3200000003</v>
      </c>
      <c r="H18" s="28">
        <f t="shared" si="5"/>
        <v>0</v>
      </c>
      <c r="I18" s="34">
        <v>0</v>
      </c>
      <c r="J18" s="34">
        <v>0</v>
      </c>
      <c r="K18" s="28">
        <v>0</v>
      </c>
      <c r="L18" s="1"/>
    </row>
    <row r="19" spans="1:12" ht="35.4" customHeight="1" x14ac:dyDescent="0.3">
      <c r="A19" s="82"/>
      <c r="B19" s="85"/>
      <c r="C19" s="27" t="s">
        <v>9</v>
      </c>
      <c r="D19" s="47">
        <f t="shared" si="0"/>
        <v>113700849.47999999</v>
      </c>
      <c r="E19" s="28">
        <f t="shared" si="5"/>
        <v>30542921.75</v>
      </c>
      <c r="F19" s="47">
        <f t="shared" si="5"/>
        <v>46514564.75</v>
      </c>
      <c r="G19" s="28">
        <f t="shared" si="5"/>
        <v>36643362.979999997</v>
      </c>
      <c r="H19" s="28">
        <f t="shared" si="5"/>
        <v>0</v>
      </c>
      <c r="I19" s="34">
        <f t="shared" si="5"/>
        <v>0</v>
      </c>
      <c r="J19" s="34">
        <f t="shared" ref="J19:K19" si="6">J24</f>
        <v>0</v>
      </c>
      <c r="K19" s="28">
        <f t="shared" si="6"/>
        <v>0</v>
      </c>
      <c r="L19" s="1"/>
    </row>
    <row r="20" spans="1:12" s="40" customFormat="1" ht="35.4" customHeight="1" x14ac:dyDescent="0.3">
      <c r="A20" s="83"/>
      <c r="B20" s="83"/>
      <c r="C20" s="27" t="s">
        <v>20</v>
      </c>
      <c r="D20" s="47">
        <f t="shared" si="0"/>
        <v>2384721.9</v>
      </c>
      <c r="E20" s="28">
        <v>0</v>
      </c>
      <c r="F20" s="47">
        <f>F25</f>
        <v>2384721.9</v>
      </c>
      <c r="G20" s="28">
        <v>0</v>
      </c>
      <c r="H20" s="28">
        <v>0</v>
      </c>
      <c r="I20" s="34">
        <v>0</v>
      </c>
      <c r="J20" s="34">
        <v>0</v>
      </c>
      <c r="K20" s="28">
        <v>0</v>
      </c>
      <c r="L20" s="1"/>
    </row>
    <row r="21" spans="1:12" s="3" customFormat="1" ht="27" customHeight="1" x14ac:dyDescent="0.3">
      <c r="A21" s="81" t="s">
        <v>14</v>
      </c>
      <c r="B21" s="84" t="s">
        <v>35</v>
      </c>
      <c r="C21" s="27" t="s">
        <v>5</v>
      </c>
      <c r="D21" s="47">
        <f>SUM(E21:K21)</f>
        <v>178473656.5</v>
      </c>
      <c r="E21" s="28">
        <f>SUM(E22:E25)</f>
        <v>43902538.939999998</v>
      </c>
      <c r="F21" s="47">
        <f t="shared" ref="F21:K21" si="7">SUM(F22:F25)</f>
        <v>64045216.059999995</v>
      </c>
      <c r="G21" s="28">
        <f t="shared" si="7"/>
        <v>50368610.140000001</v>
      </c>
      <c r="H21" s="28">
        <f t="shared" si="7"/>
        <v>5039322.84</v>
      </c>
      <c r="I21" s="34">
        <f>SUM(I22:I25)</f>
        <v>5039322.84</v>
      </c>
      <c r="J21" s="34">
        <f t="shared" si="7"/>
        <v>5039322.84</v>
      </c>
      <c r="K21" s="28">
        <f t="shared" si="7"/>
        <v>5039322.84</v>
      </c>
    </row>
    <row r="22" spans="1:12" s="3" customFormat="1" ht="30.75" customHeight="1" x14ac:dyDescent="0.3">
      <c r="A22" s="82"/>
      <c r="B22" s="85"/>
      <c r="C22" s="27" t="s">
        <v>10</v>
      </c>
      <c r="D22" s="47">
        <f t="shared" si="0"/>
        <v>31484172.109999999</v>
      </c>
      <c r="E22" s="28">
        <f t="shared" ref="E22:I24" si="8">E32+E36</f>
        <v>1336011.72</v>
      </c>
      <c r="F22" s="47">
        <f t="shared" si="8"/>
        <v>4951546.1900000004</v>
      </c>
      <c r="G22" s="28">
        <f t="shared" si="8"/>
        <v>5039322.84</v>
      </c>
      <c r="H22" s="28">
        <f t="shared" si="8"/>
        <v>5039322.84</v>
      </c>
      <c r="I22" s="34">
        <f t="shared" si="8"/>
        <v>5039322.84</v>
      </c>
      <c r="J22" s="34">
        <f t="shared" ref="J22:K22" si="9">J32+J36</f>
        <v>5039322.84</v>
      </c>
      <c r="K22" s="28">
        <f t="shared" si="9"/>
        <v>5039322.84</v>
      </c>
    </row>
    <row r="23" spans="1:12" s="3" customFormat="1" ht="27" customHeight="1" x14ac:dyDescent="0.3">
      <c r="A23" s="82"/>
      <c r="B23" s="85"/>
      <c r="C23" s="27" t="s">
        <v>6</v>
      </c>
      <c r="D23" s="47">
        <f t="shared" ref="D23:D32" si="10">SUM(E23:K23)</f>
        <v>30903913.009999998</v>
      </c>
      <c r="E23" s="28">
        <f t="shared" si="8"/>
        <v>12023605.469999999</v>
      </c>
      <c r="F23" s="47">
        <f t="shared" si="8"/>
        <v>10194383.220000001</v>
      </c>
      <c r="G23" s="28">
        <f t="shared" si="8"/>
        <v>8685924.3200000003</v>
      </c>
      <c r="H23" s="28">
        <f t="shared" si="8"/>
        <v>0</v>
      </c>
      <c r="I23" s="34">
        <f t="shared" si="8"/>
        <v>0</v>
      </c>
      <c r="J23" s="34">
        <f t="shared" ref="J23:K23" si="11">J33+J37</f>
        <v>0</v>
      </c>
      <c r="K23" s="28">
        <f t="shared" si="11"/>
        <v>0</v>
      </c>
    </row>
    <row r="24" spans="1:12" s="3" customFormat="1" ht="37.200000000000003" customHeight="1" x14ac:dyDescent="0.3">
      <c r="A24" s="82"/>
      <c r="B24" s="85"/>
      <c r="C24" s="27" t="s">
        <v>9</v>
      </c>
      <c r="D24" s="47">
        <f>SUM(E24:K24)</f>
        <v>113700849.47999999</v>
      </c>
      <c r="E24" s="28">
        <f>E34+E38</f>
        <v>30542921.75</v>
      </c>
      <c r="F24" s="47">
        <f t="shared" si="8"/>
        <v>46514564.75</v>
      </c>
      <c r="G24" s="28">
        <f t="shared" si="8"/>
        <v>36643362.979999997</v>
      </c>
      <c r="H24" s="28">
        <f t="shared" si="8"/>
        <v>0</v>
      </c>
      <c r="I24" s="34">
        <f t="shared" si="8"/>
        <v>0</v>
      </c>
      <c r="J24" s="34">
        <f t="shared" ref="J24:K24" si="12">J34+J38</f>
        <v>0</v>
      </c>
      <c r="K24" s="28">
        <f t="shared" si="12"/>
        <v>0</v>
      </c>
    </row>
    <row r="25" spans="1:12" s="3" customFormat="1" ht="37.200000000000003" customHeight="1" x14ac:dyDescent="0.3">
      <c r="A25" s="83"/>
      <c r="B25" s="83"/>
      <c r="C25" s="27" t="s">
        <v>20</v>
      </c>
      <c r="D25" s="47">
        <f>SUM(E25:K25)</f>
        <v>2384721.9</v>
      </c>
      <c r="E25" s="28">
        <v>0</v>
      </c>
      <c r="F25" s="47">
        <f>F39</f>
        <v>2384721.9</v>
      </c>
      <c r="G25" s="28">
        <v>0</v>
      </c>
      <c r="H25" s="28">
        <v>0</v>
      </c>
      <c r="I25" s="34">
        <v>0</v>
      </c>
      <c r="J25" s="34">
        <v>0</v>
      </c>
      <c r="K25" s="28">
        <v>0</v>
      </c>
    </row>
    <row r="26" spans="1:12" s="3" customFormat="1" ht="37.200000000000003" customHeight="1" x14ac:dyDescent="0.3">
      <c r="A26" s="86" t="s">
        <v>32</v>
      </c>
      <c r="B26" s="86" t="s">
        <v>35</v>
      </c>
      <c r="C26" s="22" t="s">
        <v>5</v>
      </c>
      <c r="D26" s="47">
        <f>SUM(E26:K26)</f>
        <v>178473656.5</v>
      </c>
      <c r="E26" s="53">
        <f>SUM(E27:E30)</f>
        <v>43902538.939999998</v>
      </c>
      <c r="F26" s="53">
        <f>SUM(F27:F30)</f>
        <v>64045216.059999995</v>
      </c>
      <c r="G26" s="53">
        <f>SUM(G27:G29)</f>
        <v>50368610.140000001</v>
      </c>
      <c r="H26" s="53">
        <f t="shared" ref="H26:K26" si="13">SUM(H27:H29)</f>
        <v>5039322.84</v>
      </c>
      <c r="I26" s="53">
        <f t="shared" si="13"/>
        <v>5039322.84</v>
      </c>
      <c r="J26" s="53">
        <f t="shared" si="13"/>
        <v>5039322.84</v>
      </c>
      <c r="K26" s="53">
        <f t="shared" si="13"/>
        <v>5039322.84</v>
      </c>
    </row>
    <row r="27" spans="1:12" s="3" customFormat="1" ht="37.200000000000003" customHeight="1" x14ac:dyDescent="0.3">
      <c r="A27" s="87"/>
      <c r="B27" s="87"/>
      <c r="C27" s="22" t="s">
        <v>10</v>
      </c>
      <c r="D27" s="47">
        <f t="shared" ref="D27:D28" si="14">SUM(E27:K27)</f>
        <v>31484172.109999999</v>
      </c>
      <c r="E27" s="53">
        <f>E32+E36</f>
        <v>1336011.72</v>
      </c>
      <c r="F27" s="53">
        <f t="shared" ref="F27:K27" si="15">F32+F36</f>
        <v>4951546.1900000004</v>
      </c>
      <c r="G27" s="53">
        <f t="shared" si="15"/>
        <v>5039322.84</v>
      </c>
      <c r="H27" s="53">
        <f t="shared" si="15"/>
        <v>5039322.84</v>
      </c>
      <c r="I27" s="53">
        <f t="shared" si="15"/>
        <v>5039322.84</v>
      </c>
      <c r="J27" s="53">
        <f t="shared" si="15"/>
        <v>5039322.84</v>
      </c>
      <c r="K27" s="53">
        <f t="shared" si="15"/>
        <v>5039322.84</v>
      </c>
    </row>
    <row r="28" spans="1:12" s="3" customFormat="1" ht="37.200000000000003" customHeight="1" x14ac:dyDescent="0.3">
      <c r="A28" s="87"/>
      <c r="B28" s="87"/>
      <c r="C28" s="22" t="s">
        <v>6</v>
      </c>
      <c r="D28" s="47">
        <f t="shared" si="14"/>
        <v>30903913.009999998</v>
      </c>
      <c r="E28" s="53">
        <f>E33+E37</f>
        <v>12023605.469999999</v>
      </c>
      <c r="F28" s="53">
        <f t="shared" ref="F28:K28" si="16">F33+F37</f>
        <v>10194383.220000001</v>
      </c>
      <c r="G28" s="53">
        <f t="shared" si="16"/>
        <v>8685924.3200000003</v>
      </c>
      <c r="H28" s="53">
        <f t="shared" si="16"/>
        <v>0</v>
      </c>
      <c r="I28" s="53">
        <f t="shared" si="16"/>
        <v>0</v>
      </c>
      <c r="J28" s="53">
        <f t="shared" si="16"/>
        <v>0</v>
      </c>
      <c r="K28" s="53">
        <f t="shared" si="16"/>
        <v>0</v>
      </c>
    </row>
    <row r="29" spans="1:12" s="3" customFormat="1" ht="37.200000000000003" customHeight="1" x14ac:dyDescent="0.3">
      <c r="A29" s="87"/>
      <c r="B29" s="87"/>
      <c r="C29" s="22" t="s">
        <v>9</v>
      </c>
      <c r="D29" s="47">
        <f>SUM(E29:K29)</f>
        <v>113700849.47999999</v>
      </c>
      <c r="E29" s="53">
        <f>E34+E38</f>
        <v>30542921.75</v>
      </c>
      <c r="F29" s="53">
        <f t="shared" ref="F29:K29" si="17">F34+F38</f>
        <v>46514564.75</v>
      </c>
      <c r="G29" s="53">
        <f t="shared" si="17"/>
        <v>36643362.979999997</v>
      </c>
      <c r="H29" s="53">
        <f t="shared" si="17"/>
        <v>0</v>
      </c>
      <c r="I29" s="53">
        <f t="shared" si="17"/>
        <v>0</v>
      </c>
      <c r="J29" s="53">
        <f t="shared" si="17"/>
        <v>0</v>
      </c>
      <c r="K29" s="53">
        <f t="shared" si="17"/>
        <v>0</v>
      </c>
    </row>
    <row r="30" spans="1:12" s="3" customFormat="1" ht="37.200000000000003" customHeight="1" x14ac:dyDescent="0.3">
      <c r="A30" s="83"/>
      <c r="B30" s="83"/>
      <c r="C30" s="22" t="s">
        <v>20</v>
      </c>
      <c r="D30" s="47">
        <f>SUM(E30:K30)</f>
        <v>2384721.9</v>
      </c>
      <c r="E30" s="28">
        <v>0</v>
      </c>
      <c r="F30" s="47">
        <v>2384721.9</v>
      </c>
      <c r="G30" s="28">
        <v>0</v>
      </c>
      <c r="H30" s="28">
        <v>0</v>
      </c>
      <c r="I30" s="34">
        <v>0</v>
      </c>
      <c r="J30" s="34">
        <v>0</v>
      </c>
      <c r="K30" s="28">
        <v>0</v>
      </c>
    </row>
    <row r="31" spans="1:12" ht="32.25" customHeight="1" x14ac:dyDescent="0.3">
      <c r="A31" s="93" t="s">
        <v>28</v>
      </c>
      <c r="B31" s="94" t="s">
        <v>35</v>
      </c>
      <c r="C31" s="22" t="s">
        <v>5</v>
      </c>
      <c r="D31" s="48">
        <f>SUM(E31:K31)</f>
        <v>100095143.25999998</v>
      </c>
      <c r="E31" s="18">
        <f>SUM(E32:E34)</f>
        <v>17906868.120000001</v>
      </c>
      <c r="F31" s="48">
        <f t="shared" ref="F31:H31" si="18">SUM(F32:F34)</f>
        <v>39817981.609999999</v>
      </c>
      <c r="G31" s="18">
        <f t="shared" si="18"/>
        <v>29963559.25</v>
      </c>
      <c r="H31" s="18">
        <f t="shared" si="18"/>
        <v>3101683.57</v>
      </c>
      <c r="I31" s="35">
        <f>SUM(I32:I34)</f>
        <v>3101683.57</v>
      </c>
      <c r="J31" s="35">
        <f>SUM(J32:J34)</f>
        <v>3101683.57</v>
      </c>
      <c r="K31" s="18">
        <f>SUM(K32:K34)</f>
        <v>3101683.57</v>
      </c>
    </row>
    <row r="32" spans="1:12" ht="28.5" customHeight="1" x14ac:dyDescent="0.3">
      <c r="A32" s="93"/>
      <c r="B32" s="94"/>
      <c r="C32" s="22" t="s">
        <v>10</v>
      </c>
      <c r="D32" s="48">
        <f t="shared" si="10"/>
        <v>19203911.440000001</v>
      </c>
      <c r="E32" s="18">
        <v>544929.49</v>
      </c>
      <c r="F32" s="49">
        <v>3150564.1</v>
      </c>
      <c r="G32" s="49">
        <v>3101683.57</v>
      </c>
      <c r="H32" s="49">
        <v>3101683.57</v>
      </c>
      <c r="I32" s="49">
        <v>3101683.57</v>
      </c>
      <c r="J32" s="49">
        <v>3101683.57</v>
      </c>
      <c r="K32" s="49">
        <v>3101683.57</v>
      </c>
    </row>
    <row r="33" spans="1:22" ht="27.75" customHeight="1" x14ac:dyDescent="0.3">
      <c r="A33" s="93"/>
      <c r="B33" s="94"/>
      <c r="C33" s="22" t="s">
        <v>6</v>
      </c>
      <c r="D33" s="48">
        <f t="shared" ref="D33:D39" si="19">SUM(E33:K33)</f>
        <v>16642972.800000001</v>
      </c>
      <c r="E33" s="18">
        <v>4904161.42</v>
      </c>
      <c r="F33" s="48">
        <v>6591582.4400000004</v>
      </c>
      <c r="G33" s="48">
        <v>5147228.9400000004</v>
      </c>
      <c r="H33" s="18">
        <v>0</v>
      </c>
      <c r="I33" s="35">
        <v>0</v>
      </c>
      <c r="J33" s="35">
        <v>0</v>
      </c>
      <c r="K33" s="18">
        <v>0</v>
      </c>
    </row>
    <row r="34" spans="1:22" ht="28.5" customHeight="1" x14ac:dyDescent="0.3">
      <c r="A34" s="93"/>
      <c r="B34" s="94"/>
      <c r="C34" s="22" t="s">
        <v>9</v>
      </c>
      <c r="D34" s="48">
        <f t="shared" si="19"/>
        <v>64248259.019999996</v>
      </c>
      <c r="E34" s="29">
        <v>12457777.210000001</v>
      </c>
      <c r="F34" s="50">
        <v>30075835.07</v>
      </c>
      <c r="G34" s="50">
        <v>21714646.739999998</v>
      </c>
      <c r="H34" s="29">
        <v>0</v>
      </c>
      <c r="I34" s="36">
        <v>0</v>
      </c>
      <c r="J34" s="36">
        <v>0</v>
      </c>
      <c r="K34" s="29">
        <v>0</v>
      </c>
    </row>
    <row r="35" spans="1:22" ht="28.5" customHeight="1" x14ac:dyDescent="0.3">
      <c r="A35" s="95" t="s">
        <v>29</v>
      </c>
      <c r="B35" s="97" t="s">
        <v>35</v>
      </c>
      <c r="C35" s="22" t="s">
        <v>5</v>
      </c>
      <c r="D35" s="48">
        <f t="shared" si="19"/>
        <v>78378513.23999998</v>
      </c>
      <c r="E35" s="18">
        <f t="shared" ref="E35:K35" si="20">SUM(E36:E39)</f>
        <v>25995670.82</v>
      </c>
      <c r="F35" s="48">
        <f t="shared" si="20"/>
        <v>24227234.449999999</v>
      </c>
      <c r="G35" s="48">
        <f t="shared" si="20"/>
        <v>20405050.890000001</v>
      </c>
      <c r="H35" s="18">
        <f t="shared" si="20"/>
        <v>1937639.27</v>
      </c>
      <c r="I35" s="18">
        <f t="shared" si="20"/>
        <v>1937639.27</v>
      </c>
      <c r="J35" s="18">
        <f t="shared" si="20"/>
        <v>1937639.27</v>
      </c>
      <c r="K35" s="18">
        <f t="shared" si="20"/>
        <v>1937639.27</v>
      </c>
    </row>
    <row r="36" spans="1:22" ht="30" customHeight="1" x14ac:dyDescent="0.3">
      <c r="A36" s="96"/>
      <c r="B36" s="98"/>
      <c r="C36" s="22" t="s">
        <v>10</v>
      </c>
      <c r="D36" s="48">
        <f t="shared" si="19"/>
        <v>12280260.669999998</v>
      </c>
      <c r="E36" s="18">
        <v>791082.23</v>
      </c>
      <c r="F36" s="49">
        <v>1800982.09</v>
      </c>
      <c r="G36" s="49">
        <v>1937639.27</v>
      </c>
      <c r="H36" s="49">
        <v>1937639.27</v>
      </c>
      <c r="I36" s="49">
        <v>1937639.27</v>
      </c>
      <c r="J36" s="49">
        <v>1937639.27</v>
      </c>
      <c r="K36" s="49">
        <v>1937639.27</v>
      </c>
    </row>
    <row r="37" spans="1:22" ht="30.75" customHeight="1" x14ac:dyDescent="0.3">
      <c r="A37" s="96"/>
      <c r="B37" s="98"/>
      <c r="C37" s="22" t="s">
        <v>6</v>
      </c>
      <c r="D37" s="48">
        <f t="shared" si="19"/>
        <v>14260940.210000001</v>
      </c>
      <c r="E37" s="18">
        <v>7119444.0499999998</v>
      </c>
      <c r="F37" s="48">
        <v>3602800.78</v>
      </c>
      <c r="G37" s="48">
        <v>3538695.38</v>
      </c>
      <c r="H37" s="18">
        <v>0</v>
      </c>
      <c r="I37" s="35">
        <v>0</v>
      </c>
      <c r="J37" s="35">
        <v>0</v>
      </c>
      <c r="K37" s="18">
        <v>0</v>
      </c>
    </row>
    <row r="38" spans="1:22" ht="33" customHeight="1" x14ac:dyDescent="0.3">
      <c r="A38" s="96"/>
      <c r="B38" s="98"/>
      <c r="C38" s="22" t="s">
        <v>9</v>
      </c>
      <c r="D38" s="48">
        <f t="shared" si="19"/>
        <v>49452590.460000001</v>
      </c>
      <c r="E38" s="29">
        <v>18085144.539999999</v>
      </c>
      <c r="F38" s="50">
        <v>16438729.68</v>
      </c>
      <c r="G38" s="29">
        <v>14928716.24</v>
      </c>
      <c r="H38" s="29">
        <v>0</v>
      </c>
      <c r="I38" s="36">
        <v>0</v>
      </c>
      <c r="J38" s="36">
        <v>0</v>
      </c>
      <c r="K38" s="29">
        <v>0</v>
      </c>
    </row>
    <row r="39" spans="1:22" s="40" customFormat="1" ht="37.5" customHeight="1" x14ac:dyDescent="0.3">
      <c r="A39" s="83"/>
      <c r="B39" s="99"/>
      <c r="C39" s="22" t="s">
        <v>20</v>
      </c>
      <c r="D39" s="48">
        <f t="shared" si="19"/>
        <v>2384721.9</v>
      </c>
      <c r="E39" s="29">
        <v>0</v>
      </c>
      <c r="F39" s="50">
        <v>2384721.9</v>
      </c>
      <c r="G39" s="29">
        <v>0</v>
      </c>
      <c r="H39" s="29">
        <v>0</v>
      </c>
      <c r="I39" s="36">
        <v>0</v>
      </c>
      <c r="J39" s="36">
        <v>0</v>
      </c>
      <c r="K39" s="29">
        <v>0</v>
      </c>
    </row>
    <row r="40" spans="1:22" s="40" customFormat="1" ht="269.25" customHeight="1" x14ac:dyDescent="0.3">
      <c r="A40" s="43" t="s">
        <v>30</v>
      </c>
      <c r="B40" s="44" t="s">
        <v>35</v>
      </c>
      <c r="C40" s="22" t="s">
        <v>10</v>
      </c>
      <c r="D40" s="18" t="s">
        <v>19</v>
      </c>
      <c r="E40" s="18" t="s">
        <v>19</v>
      </c>
      <c r="F40" s="18" t="s">
        <v>19</v>
      </c>
      <c r="G40" s="18" t="s">
        <v>19</v>
      </c>
      <c r="H40" s="18" t="s">
        <v>19</v>
      </c>
      <c r="I40" s="18" t="s">
        <v>19</v>
      </c>
      <c r="J40" s="18" t="s">
        <v>19</v>
      </c>
      <c r="K40" s="18" t="s">
        <v>19</v>
      </c>
    </row>
    <row r="41" spans="1:22" ht="166.5" customHeight="1" x14ac:dyDescent="0.4">
      <c r="A41" s="45" t="s">
        <v>31</v>
      </c>
      <c r="B41" s="46" t="s">
        <v>23</v>
      </c>
      <c r="C41" s="22" t="s">
        <v>10</v>
      </c>
      <c r="D41" s="18" t="s">
        <v>18</v>
      </c>
      <c r="E41" s="18" t="s">
        <v>18</v>
      </c>
      <c r="F41" s="18" t="s">
        <v>18</v>
      </c>
      <c r="G41" s="18" t="s">
        <v>18</v>
      </c>
      <c r="H41" s="18" t="s">
        <v>18</v>
      </c>
      <c r="I41" s="18" t="s">
        <v>18</v>
      </c>
      <c r="J41" s="18" t="s">
        <v>18</v>
      </c>
      <c r="K41" s="18" t="s">
        <v>18</v>
      </c>
      <c r="L41" s="52" t="s">
        <v>21</v>
      </c>
      <c r="M41" s="51"/>
    </row>
    <row r="42" spans="1:22" s="40" customFormat="1" ht="59.25" customHeight="1" x14ac:dyDescent="0.3">
      <c r="A42" s="30"/>
      <c r="B42" s="31"/>
      <c r="C42" s="32"/>
      <c r="D42" s="33"/>
      <c r="E42" s="33"/>
      <c r="F42" s="33"/>
      <c r="G42" s="33"/>
      <c r="H42" s="33"/>
      <c r="I42" s="33"/>
      <c r="J42" s="33"/>
      <c r="K42" s="33"/>
    </row>
    <row r="43" spans="1:22" s="7" customFormat="1" ht="95.25" customHeight="1" x14ac:dyDescent="0.6">
      <c r="A43" s="91" t="s">
        <v>33</v>
      </c>
      <c r="B43" s="92"/>
      <c r="C43" s="67"/>
      <c r="D43" s="67"/>
      <c r="E43" s="89" t="s">
        <v>34</v>
      </c>
      <c r="F43" s="90"/>
      <c r="G43" s="90"/>
      <c r="H43" s="90"/>
      <c r="I43" s="90"/>
      <c r="J43" s="19"/>
      <c r="K43" s="6"/>
      <c r="L43" s="88"/>
      <c r="M43" s="88"/>
      <c r="N43" s="88"/>
      <c r="O43" s="5"/>
      <c r="P43" s="88"/>
      <c r="Q43" s="88"/>
      <c r="R43" s="88"/>
      <c r="S43" s="6"/>
      <c r="T43" s="88"/>
      <c r="U43" s="88"/>
      <c r="V43" s="88"/>
    </row>
    <row r="44" spans="1:22" s="21" customFormat="1" ht="33.75" customHeight="1" x14ac:dyDescent="0.4">
      <c r="A44" s="12"/>
      <c r="B44" s="13"/>
      <c r="C44" s="14"/>
      <c r="D44" s="15"/>
      <c r="E44" s="15"/>
      <c r="F44" s="16"/>
      <c r="G44" s="16"/>
      <c r="H44" s="17"/>
      <c r="I44" s="17"/>
      <c r="J44" s="16"/>
      <c r="K44" s="20"/>
      <c r="L44" s="16"/>
      <c r="M44" s="16"/>
      <c r="N44" s="16"/>
      <c r="O44" s="17"/>
      <c r="P44" s="16"/>
      <c r="Q44" s="16"/>
      <c r="R44" s="16"/>
      <c r="S44" s="20"/>
      <c r="T44" s="16"/>
      <c r="U44" s="16"/>
      <c r="V44" s="16"/>
    </row>
    <row r="45" spans="1:22" x14ac:dyDescent="0.3">
      <c r="A45" s="11"/>
      <c r="B45" s="8"/>
      <c r="C45" s="8"/>
      <c r="D45" s="9"/>
      <c r="E45" s="9"/>
      <c r="F45" s="9"/>
      <c r="G45" s="9"/>
    </row>
    <row r="46" spans="1:22" x14ac:dyDescent="0.3">
      <c r="A46" s="11"/>
      <c r="B46" s="8"/>
      <c r="C46" s="8"/>
      <c r="D46" s="9"/>
      <c r="E46" s="9"/>
      <c r="F46" s="9"/>
      <c r="G46" s="9"/>
    </row>
    <row r="47" spans="1:22" x14ac:dyDescent="0.3">
      <c r="A47" s="11"/>
      <c r="B47" s="8"/>
      <c r="C47" s="8"/>
      <c r="D47" s="9"/>
      <c r="E47" s="9"/>
      <c r="F47" s="9"/>
      <c r="G47" s="9"/>
    </row>
    <row r="48" spans="1:22" x14ac:dyDescent="0.3">
      <c r="A48" s="11"/>
      <c r="B48" s="8"/>
      <c r="C48" s="8"/>
      <c r="D48" s="9"/>
      <c r="E48" s="9"/>
      <c r="F48" s="9"/>
      <c r="G48" s="9"/>
    </row>
    <row r="49" spans="1:7" x14ac:dyDescent="0.3">
      <c r="A49" s="11"/>
      <c r="B49" s="8"/>
      <c r="C49" s="8"/>
      <c r="D49" s="9"/>
      <c r="E49" s="9"/>
      <c r="F49" s="9"/>
      <c r="G49" s="9"/>
    </row>
    <row r="50" spans="1:7" x14ac:dyDescent="0.3">
      <c r="A50" s="11"/>
      <c r="B50" s="8"/>
      <c r="C50" s="8"/>
      <c r="D50" s="9"/>
      <c r="E50" s="9"/>
      <c r="F50" s="9"/>
      <c r="G50" s="9"/>
    </row>
  </sheetData>
  <mergeCells count="34">
    <mergeCell ref="A16:A20"/>
    <mergeCell ref="B16:B20"/>
    <mergeCell ref="A26:A30"/>
    <mergeCell ref="B26:B30"/>
    <mergeCell ref="T43:V43"/>
    <mergeCell ref="L43:N43"/>
    <mergeCell ref="P43:R43"/>
    <mergeCell ref="E43:I43"/>
    <mergeCell ref="A43:D43"/>
    <mergeCell ref="A31:A34"/>
    <mergeCell ref="B31:B34"/>
    <mergeCell ref="A35:A39"/>
    <mergeCell ref="B35:B39"/>
    <mergeCell ref="A21:A25"/>
    <mergeCell ref="B21:B25"/>
    <mergeCell ref="F8:K8"/>
    <mergeCell ref="D12:D14"/>
    <mergeCell ref="I13:I14"/>
    <mergeCell ref="A10:J10"/>
    <mergeCell ref="B12:B14"/>
    <mergeCell ref="C12:C14"/>
    <mergeCell ref="E13:E14"/>
    <mergeCell ref="H13:H14"/>
    <mergeCell ref="E12:K12"/>
    <mergeCell ref="K13:K14"/>
    <mergeCell ref="J13:J14"/>
    <mergeCell ref="F13:F14"/>
    <mergeCell ref="G13:G14"/>
    <mergeCell ref="A12:A14"/>
    <mergeCell ref="H2:K2"/>
    <mergeCell ref="H3:K3"/>
    <mergeCell ref="H4:K4"/>
    <mergeCell ref="H6:K6"/>
    <mergeCell ref="G7:K7"/>
  </mergeCells>
  <pageMargins left="0.38" right="0.11811023622047245" top="0.38" bottom="0.3" header="0.27" footer="0.18"/>
  <pageSetup paperSize="9" scale="45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ресурсное (для программ)</vt:lpstr>
      <vt:lpstr>'ресурсное (для программ)'!Заголовки_для_печати</vt:lpstr>
      <vt:lpstr>'ресурсное (для программ)'!Область_печати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2020-03-11T03:06:53Z</dcterms:modified>
</cp:coreProperties>
</file>