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ресурсное (для программ)" sheetId="4" r:id="rId1"/>
  </sheets>
  <definedNames>
    <definedName name="_xlnm.Print_Titles" localSheetId="0">'ресурсное (для программ)'!$8:$11</definedName>
    <definedName name="_xlnm.Print_Area" localSheetId="0">'ресурсное (для программ)'!$A$1:$M$40</definedName>
  </definedNames>
  <calcPr calcId="162913"/>
</workbook>
</file>

<file path=xl/calcChain.xml><?xml version="1.0" encoding="utf-8"?>
<calcChain xmlns="http://schemas.openxmlformats.org/spreadsheetml/2006/main">
  <c r="E20" i="4" l="1"/>
  <c r="G22" i="4" l="1"/>
  <c r="D22" i="4" s="1"/>
  <c r="E22" i="4"/>
  <c r="F22" i="4"/>
  <c r="F24" i="4" l="1"/>
  <c r="G24" i="4"/>
  <c r="H24" i="4"/>
  <c r="I24" i="4"/>
  <c r="J24" i="4"/>
  <c r="K24" i="4"/>
  <c r="K22" i="4" s="1"/>
  <c r="F25" i="4"/>
  <c r="G25" i="4"/>
  <c r="H25" i="4"/>
  <c r="I25" i="4"/>
  <c r="J25" i="4"/>
  <c r="K25" i="4"/>
  <c r="E25" i="4"/>
  <c r="D26" i="4"/>
  <c r="I22" i="4"/>
  <c r="J22" i="4"/>
  <c r="E24" i="4"/>
  <c r="F23" i="4"/>
  <c r="G23" i="4"/>
  <c r="H23" i="4"/>
  <c r="H22" i="4" s="1"/>
  <c r="I23" i="4"/>
  <c r="J23" i="4"/>
  <c r="K23" i="4"/>
  <c r="E23" i="4"/>
  <c r="E18" i="4"/>
  <c r="E27" i="4"/>
  <c r="D27" i="4" s="1"/>
  <c r="F27" i="4"/>
  <c r="G27" i="4"/>
  <c r="H27" i="4"/>
  <c r="I27" i="4"/>
  <c r="J27" i="4"/>
  <c r="K27" i="4"/>
  <c r="D25" i="4" l="1"/>
  <c r="D24" i="4"/>
  <c r="D23" i="4"/>
  <c r="D30" i="4"/>
  <c r="E31" i="4"/>
  <c r="F31" i="4"/>
  <c r="G31" i="4"/>
  <c r="H31" i="4"/>
  <c r="I31" i="4"/>
  <c r="J31" i="4"/>
  <c r="K31" i="4"/>
  <c r="D35" i="4"/>
  <c r="D34" i="4"/>
  <c r="D32" i="4"/>
  <c r="D29" i="4"/>
  <c r="F21" i="4"/>
  <c r="F16" i="4" l="1"/>
  <c r="D16" i="4" s="1"/>
  <c r="D21" i="4"/>
  <c r="D31" i="4"/>
  <c r="D33" i="4"/>
  <c r="D28" i="4"/>
  <c r="K20" i="4"/>
  <c r="K15" i="4" s="1"/>
  <c r="K19" i="4"/>
  <c r="K18" i="4"/>
  <c r="J20" i="4"/>
  <c r="J15" i="4" s="1"/>
  <c r="J19" i="4"/>
  <c r="J18" i="4"/>
  <c r="J13" i="4" l="1"/>
  <c r="J17" i="4"/>
  <c r="J12" i="4" s="1"/>
  <c r="K13" i="4"/>
  <c r="K17" i="4"/>
  <c r="K12" i="4" s="1"/>
  <c r="I18" i="4" l="1"/>
  <c r="H18" i="4"/>
  <c r="G18" i="4"/>
  <c r="F18" i="4"/>
  <c r="I19" i="4"/>
  <c r="H19" i="4"/>
  <c r="G19" i="4"/>
  <c r="F19" i="4"/>
  <c r="E19" i="4"/>
  <c r="I20" i="4"/>
  <c r="H20" i="4"/>
  <c r="G20" i="4"/>
  <c r="F20" i="4"/>
  <c r="E17" i="4" l="1"/>
  <c r="I17" i="4"/>
  <c r="F17" i="4"/>
  <c r="D18" i="4"/>
  <c r="G17" i="4"/>
  <c r="D20" i="4"/>
  <c r="H17" i="4"/>
  <c r="D19" i="4"/>
  <c r="E13" i="4"/>
  <c r="D17" i="4" l="1"/>
  <c r="F15" i="4"/>
  <c r="G15" i="4"/>
  <c r="H15" i="4"/>
  <c r="I15" i="4"/>
  <c r="F14" i="4"/>
  <c r="G14" i="4"/>
  <c r="H14" i="4"/>
  <c r="E14" i="4"/>
  <c r="E15" i="4"/>
  <c r="F13" i="4"/>
  <c r="H13" i="4"/>
  <c r="D15" i="4" l="1"/>
  <c r="D14" i="4"/>
  <c r="I12" i="4"/>
  <c r="E12" i="4"/>
  <c r="G12" i="4"/>
  <c r="I13" i="4"/>
  <c r="H12" i="4"/>
  <c r="G13" i="4"/>
  <c r="F12" i="4"/>
  <c r="D13" i="4" l="1"/>
  <c r="D12" i="4"/>
</calcChain>
</file>

<file path=xl/sharedStrings.xml><?xml version="1.0" encoding="utf-8"?>
<sst xmlns="http://schemas.openxmlformats.org/spreadsheetml/2006/main" count="75" uniqueCount="37">
  <si>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</si>
  <si>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</si>
  <si>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</si>
  <si>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</si>
  <si>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</si>
  <si>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</si>
  <si>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</si>
  <si>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</si>
  <si>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</si>
  <si>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</si>
  <si>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</si>
  <si>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</si>
  <si>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</si>
  <si>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</si>
  <si>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</si>
  <si>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</si>
  <si>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</si>
  <si>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>Отдел по жизнеобеспечению города комитета по городскому хозяйству администрации города Усолье-Сибирское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</si>
  <si>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</si>
  <si>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</si>
  <si>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   Отдел по жизнеобеспечению города комитета по городскому хозяйству администрации города Усолье-Сибирское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</si>
  <si>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</si>
  <si>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</si>
  <si>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</si>
  <si>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</si>
  <si>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</si>
  <si>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</si>
  <si>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</si>
  <si>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</si>
  <si>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</si>
  <si>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в рамках реализации федерального проекта «Формирование комфортной городской среды»</t>
  </si>
  <si>
    <t>Мероприятие 1.2. Благоустройство территорий общего пользования в рамках реализации федерального проекта «Формирование комфортной городской среды»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</si>
  <si>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</si>
  <si>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</si>
  <si>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</si>
  <si>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Мэр города Усолье-Сибирское</t>
  </si>
  <si>
    <t xml:space="preserve">  М.В. 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</si>
</sst>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theme="1"/>
      <name val="Calibri"/>
      <family val="2"/>
      <scheme val="minor"/>
    </font>
    <font>
      <b/>
      <sz val="2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4" fontId="17" fillId="0" borderId="19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6"/>
  <sheetViews>
    <sheetView tabSelected="1" view="pageBreakPreview" zoomScale="60" zoomScaleNormal="60" workbookViewId="0">
      <pane ySplit="11" topLeftCell="A33" activePane="bottomLeft" state="frozen"/>
      <selection pane="bottomLeft" activeCell="I36" sqref="I36"/>
    </sheetView>
  </sheetViews>
  <sheetFormatPr defaultRowHeight="15" outlineLevelRow="1" x14ac:dyDescent="0.25"/>
  <cols>
    <col min="1" max="1" width="48.42578125" style="10" customWidth="1"/>
    <col min="2" max="2" width="32" customWidth="1"/>
    <col min="3" max="3" width="26.42578125" customWidth="1"/>
    <col min="4" max="4" width="22.5703125" style="2" customWidth="1"/>
    <col min="5" max="5" width="23.140625" style="2" customWidth="1"/>
    <col min="6" max="6" width="22.7109375" style="2" customWidth="1"/>
    <col min="7" max="7" width="23.28515625" style="2" customWidth="1"/>
    <col min="8" max="8" width="23.85546875" customWidth="1"/>
    <col min="9" max="9" width="24" customWidth="1"/>
    <col min="10" max="10" width="23.42578125" customWidth="1"/>
    <col min="11" max="11" width="24" customWidth="1"/>
  </cols>
  <sheetData>
    <row r="1" spans="1:12" s="40" customFormat="1" ht="18.75" x14ac:dyDescent="0.25">
      <c r="A1" s="42"/>
      <c r="D1" s="41"/>
      <c r="E1" s="41"/>
      <c r="F1" s="41"/>
      <c r="G1" s="41"/>
      <c r="I1" s="43"/>
      <c r="J1" s="41"/>
      <c r="K1" s="41"/>
    </row>
    <row r="2" spans="1:12" ht="18.75" customHeight="1" outlineLevel="1" x14ac:dyDescent="0.3">
      <c r="H2" s="55" t="s">
        <v>24</v>
      </c>
      <c r="I2" s="55"/>
      <c r="J2" s="56"/>
      <c r="K2" s="56"/>
    </row>
    <row r="3" spans="1:12" ht="18.75" customHeight="1" outlineLevel="1" x14ac:dyDescent="0.3">
      <c r="G3" s="55" t="s">
        <v>18</v>
      </c>
      <c r="H3" s="57"/>
      <c r="I3" s="57"/>
      <c r="J3" s="57"/>
      <c r="K3" s="57"/>
    </row>
    <row r="4" spans="1:12" ht="18.75" customHeight="1" outlineLevel="1" x14ac:dyDescent="0.3">
      <c r="F4" s="55" t="s">
        <v>12</v>
      </c>
      <c r="G4" s="57"/>
      <c r="H4" s="57"/>
      <c r="I4" s="57"/>
      <c r="J4" s="56"/>
      <c r="K4" s="56"/>
    </row>
    <row r="5" spans="1:12" ht="18.75" outlineLevel="1" x14ac:dyDescent="0.25">
      <c r="H5" s="2"/>
      <c r="I5" s="4"/>
    </row>
    <row r="6" spans="1:12" ht="57.75" customHeight="1" x14ac:dyDescent="0.25">
      <c r="A6" s="63" t="s">
        <v>28</v>
      </c>
      <c r="B6" s="63"/>
      <c r="C6" s="63"/>
      <c r="D6" s="63"/>
      <c r="E6" s="63"/>
      <c r="F6" s="63"/>
      <c r="G6" s="63"/>
      <c r="H6" s="63"/>
      <c r="I6" s="63"/>
      <c r="J6" s="56"/>
    </row>
    <row r="7" spans="1:12" ht="19.5" thickBot="1" x14ac:dyDescent="0.3">
      <c r="G7" s="4"/>
    </row>
    <row r="8" spans="1:12" ht="42" customHeight="1" x14ac:dyDescent="0.25">
      <c r="A8" s="92" t="s">
        <v>26</v>
      </c>
      <c r="B8" s="64" t="s">
        <v>27</v>
      </c>
      <c r="C8" s="64" t="s">
        <v>0</v>
      </c>
      <c r="D8" s="58" t="s">
        <v>1</v>
      </c>
      <c r="E8" s="58" t="s">
        <v>2</v>
      </c>
      <c r="F8" s="85"/>
      <c r="G8" s="85"/>
      <c r="H8" s="85"/>
      <c r="I8" s="85"/>
      <c r="J8" s="86"/>
      <c r="K8" s="87"/>
    </row>
    <row r="9" spans="1:12" ht="38.25" customHeight="1" x14ac:dyDescent="0.25">
      <c r="A9" s="93"/>
      <c r="B9" s="65"/>
      <c r="C9" s="65"/>
      <c r="D9" s="59"/>
      <c r="E9" s="81" t="s">
        <v>3</v>
      </c>
      <c r="F9" s="88" t="s">
        <v>7</v>
      </c>
      <c r="G9" s="61" t="s">
        <v>4</v>
      </c>
      <c r="H9" s="61" t="s">
        <v>8</v>
      </c>
      <c r="I9" s="61" t="s">
        <v>11</v>
      </c>
      <c r="J9" s="61" t="s">
        <v>15</v>
      </c>
      <c r="K9" s="88" t="s">
        <v>16</v>
      </c>
    </row>
    <row r="10" spans="1:12" ht="99" customHeight="1" thickBot="1" x14ac:dyDescent="0.3">
      <c r="A10" s="94"/>
      <c r="B10" s="66"/>
      <c r="C10" s="66"/>
      <c r="D10" s="60"/>
      <c r="E10" s="82"/>
      <c r="F10" s="89"/>
      <c r="G10" s="62"/>
      <c r="H10" s="62"/>
      <c r="I10" s="62"/>
      <c r="J10" s="62"/>
      <c r="K10" s="89"/>
    </row>
    <row r="11" spans="1:12" ht="0.75" customHeight="1" x14ac:dyDescent="0.3">
      <c r="A11" s="23">
        <v>1</v>
      </c>
      <c r="B11" s="24">
        <v>2</v>
      </c>
      <c r="C11" s="25">
        <v>3</v>
      </c>
      <c r="D11" s="26">
        <v>4</v>
      </c>
      <c r="E11" s="37">
        <v>5</v>
      </c>
      <c r="F11" s="37">
        <v>6</v>
      </c>
      <c r="G11" s="37">
        <v>7</v>
      </c>
      <c r="H11" s="37">
        <v>8</v>
      </c>
      <c r="I11" s="38">
        <v>10</v>
      </c>
      <c r="J11" s="39"/>
      <c r="K11" s="39"/>
    </row>
    <row r="12" spans="1:12" ht="33" customHeight="1" x14ac:dyDescent="0.25">
      <c r="A12" s="74" t="s">
        <v>13</v>
      </c>
      <c r="B12" s="76" t="s">
        <v>29</v>
      </c>
      <c r="C12" s="27" t="s">
        <v>5</v>
      </c>
      <c r="D12" s="48">
        <f t="shared" ref="D12:D18" si="0">SUM(E12:K12)</f>
        <v>133144369.20000002</v>
      </c>
      <c r="E12" s="28">
        <f>E17</f>
        <v>43902538.939999998</v>
      </c>
      <c r="F12" s="48">
        <f t="shared" ref="F12:I12" si="1">F17</f>
        <v>64045216.059999995</v>
      </c>
      <c r="G12" s="28">
        <f t="shared" si="1"/>
        <v>5039322.84</v>
      </c>
      <c r="H12" s="28">
        <f t="shared" si="1"/>
        <v>5039322.84</v>
      </c>
      <c r="I12" s="34">
        <f t="shared" si="1"/>
        <v>5039322.84</v>
      </c>
      <c r="J12" s="34">
        <f t="shared" ref="J12:K12" si="2">J17</f>
        <v>5039322.84</v>
      </c>
      <c r="K12" s="28">
        <f t="shared" si="2"/>
        <v>5039322.84</v>
      </c>
      <c r="L12" s="1"/>
    </row>
    <row r="13" spans="1:12" ht="34.15" customHeight="1" x14ac:dyDescent="0.25">
      <c r="A13" s="75"/>
      <c r="B13" s="77"/>
      <c r="C13" s="27" t="s">
        <v>10</v>
      </c>
      <c r="D13" s="48">
        <f t="shared" si="0"/>
        <v>31484172.109999999</v>
      </c>
      <c r="E13" s="28">
        <f>E18</f>
        <v>1336011.72</v>
      </c>
      <c r="F13" s="48">
        <f t="shared" ref="F13:I13" si="3">F18</f>
        <v>4951546.1900000004</v>
      </c>
      <c r="G13" s="28">
        <f t="shared" si="3"/>
        <v>5039322.84</v>
      </c>
      <c r="H13" s="28">
        <f t="shared" si="3"/>
        <v>5039322.84</v>
      </c>
      <c r="I13" s="34">
        <f t="shared" si="3"/>
        <v>5039322.84</v>
      </c>
      <c r="J13" s="34">
        <f t="shared" ref="J13:K13" si="4">J18</f>
        <v>5039322.84</v>
      </c>
      <c r="K13" s="28">
        <f t="shared" si="4"/>
        <v>5039322.84</v>
      </c>
      <c r="L13" s="1"/>
    </row>
    <row r="14" spans="1:12" ht="31.9" customHeight="1" x14ac:dyDescent="0.25">
      <c r="A14" s="75"/>
      <c r="B14" s="77"/>
      <c r="C14" s="27" t="s">
        <v>6</v>
      </c>
      <c r="D14" s="48">
        <f t="shared" si="0"/>
        <v>22217988.689999998</v>
      </c>
      <c r="E14" s="28">
        <f t="shared" ref="E14:I15" si="5">E19</f>
        <v>12023605.469999999</v>
      </c>
      <c r="F14" s="48">
        <f t="shared" si="5"/>
        <v>10194383.220000001</v>
      </c>
      <c r="G14" s="28">
        <f t="shared" si="5"/>
        <v>0</v>
      </c>
      <c r="H14" s="28">
        <f t="shared" si="5"/>
        <v>0</v>
      </c>
      <c r="I14" s="34">
        <v>0</v>
      </c>
      <c r="J14" s="34">
        <v>0</v>
      </c>
      <c r="K14" s="28">
        <v>0</v>
      </c>
      <c r="L14" s="1"/>
    </row>
    <row r="15" spans="1:12" ht="35.450000000000003" customHeight="1" x14ac:dyDescent="0.25">
      <c r="A15" s="75"/>
      <c r="B15" s="77"/>
      <c r="C15" s="27" t="s">
        <v>9</v>
      </c>
      <c r="D15" s="48">
        <f t="shared" si="0"/>
        <v>77057486.5</v>
      </c>
      <c r="E15" s="28">
        <f t="shared" si="5"/>
        <v>30542921.75</v>
      </c>
      <c r="F15" s="48">
        <f t="shared" si="5"/>
        <v>46514564.75</v>
      </c>
      <c r="G15" s="28">
        <f t="shared" si="5"/>
        <v>0</v>
      </c>
      <c r="H15" s="28">
        <f t="shared" si="5"/>
        <v>0</v>
      </c>
      <c r="I15" s="34">
        <f t="shared" si="5"/>
        <v>0</v>
      </c>
      <c r="J15" s="34">
        <f t="shared" ref="J15:K15" si="6">J20</f>
        <v>0</v>
      </c>
      <c r="K15" s="28">
        <f t="shared" si="6"/>
        <v>0</v>
      </c>
      <c r="L15" s="1"/>
    </row>
    <row r="16" spans="1:12" s="40" customFormat="1" ht="35.450000000000003" customHeight="1" x14ac:dyDescent="0.25">
      <c r="A16" s="71"/>
      <c r="B16" s="71"/>
      <c r="C16" s="27" t="s">
        <v>22</v>
      </c>
      <c r="D16" s="48">
        <f t="shared" si="0"/>
        <v>2384721.9</v>
      </c>
      <c r="E16" s="28">
        <v>0</v>
      </c>
      <c r="F16" s="48">
        <f>F21</f>
        <v>2384721.9</v>
      </c>
      <c r="G16" s="28">
        <v>0</v>
      </c>
      <c r="H16" s="28">
        <v>0</v>
      </c>
      <c r="I16" s="34">
        <v>0</v>
      </c>
      <c r="J16" s="34">
        <v>0</v>
      </c>
      <c r="K16" s="28">
        <v>0</v>
      </c>
      <c r="L16" s="1"/>
    </row>
    <row r="17" spans="1:11" s="3" customFormat="1" ht="27" customHeight="1" x14ac:dyDescent="0.25">
      <c r="A17" s="74" t="s">
        <v>14</v>
      </c>
      <c r="B17" s="76" t="s">
        <v>17</v>
      </c>
      <c r="C17" s="27" t="s">
        <v>5</v>
      </c>
      <c r="D17" s="48">
        <f>SUM(E17:K17)</f>
        <v>133144369.20000002</v>
      </c>
      <c r="E17" s="28">
        <f>SUM(E18:E21)</f>
        <v>43902538.939999998</v>
      </c>
      <c r="F17" s="48">
        <f t="shared" ref="F17:K17" si="7">SUM(F18:F21)</f>
        <v>64045216.059999995</v>
      </c>
      <c r="G17" s="28">
        <f t="shared" si="7"/>
        <v>5039322.84</v>
      </c>
      <c r="H17" s="28">
        <f t="shared" si="7"/>
        <v>5039322.84</v>
      </c>
      <c r="I17" s="34">
        <f>SUM(I18:I21)</f>
        <v>5039322.84</v>
      </c>
      <c r="J17" s="34">
        <f t="shared" si="7"/>
        <v>5039322.84</v>
      </c>
      <c r="K17" s="28">
        <f t="shared" si="7"/>
        <v>5039322.84</v>
      </c>
    </row>
    <row r="18" spans="1:11" s="3" customFormat="1" ht="30.75" customHeight="1" x14ac:dyDescent="0.25">
      <c r="A18" s="75"/>
      <c r="B18" s="77"/>
      <c r="C18" s="27" t="s">
        <v>10</v>
      </c>
      <c r="D18" s="48">
        <f t="shared" si="0"/>
        <v>31484172.109999999</v>
      </c>
      <c r="E18" s="28">
        <f t="shared" ref="E18:I20" si="8">E28+E32</f>
        <v>1336011.72</v>
      </c>
      <c r="F18" s="48">
        <f t="shared" si="8"/>
        <v>4951546.1900000004</v>
      </c>
      <c r="G18" s="28">
        <f t="shared" si="8"/>
        <v>5039322.84</v>
      </c>
      <c r="H18" s="28">
        <f t="shared" si="8"/>
        <v>5039322.84</v>
      </c>
      <c r="I18" s="34">
        <f t="shared" si="8"/>
        <v>5039322.84</v>
      </c>
      <c r="J18" s="34">
        <f t="shared" ref="J18:K18" si="9">J28+J32</f>
        <v>5039322.84</v>
      </c>
      <c r="K18" s="28">
        <f t="shared" si="9"/>
        <v>5039322.84</v>
      </c>
    </row>
    <row r="19" spans="1:11" s="3" customFormat="1" ht="27" customHeight="1" x14ac:dyDescent="0.25">
      <c r="A19" s="75"/>
      <c r="B19" s="77"/>
      <c r="C19" s="27" t="s">
        <v>6</v>
      </c>
      <c r="D19" s="48">
        <f t="shared" ref="D19:D28" si="10">SUM(E19:K19)</f>
        <v>22217988.689999998</v>
      </c>
      <c r="E19" s="28">
        <f t="shared" si="8"/>
        <v>12023605.469999999</v>
      </c>
      <c r="F19" s="48">
        <f t="shared" si="8"/>
        <v>10194383.220000001</v>
      </c>
      <c r="G19" s="28">
        <f t="shared" si="8"/>
        <v>0</v>
      </c>
      <c r="H19" s="28">
        <f t="shared" si="8"/>
        <v>0</v>
      </c>
      <c r="I19" s="34">
        <f t="shared" si="8"/>
        <v>0</v>
      </c>
      <c r="J19" s="34">
        <f t="shared" ref="J19:K19" si="11">J29+J33</f>
        <v>0</v>
      </c>
      <c r="K19" s="28">
        <f t="shared" si="11"/>
        <v>0</v>
      </c>
    </row>
    <row r="20" spans="1:11" s="3" customFormat="1" ht="37.15" customHeight="1" x14ac:dyDescent="0.25">
      <c r="A20" s="75"/>
      <c r="B20" s="77"/>
      <c r="C20" s="27" t="s">
        <v>9</v>
      </c>
      <c r="D20" s="48">
        <f>SUM(E20:K20)</f>
        <v>77057486.5</v>
      </c>
      <c r="E20" s="28">
        <f>E30+E34</f>
        <v>30542921.75</v>
      </c>
      <c r="F20" s="48">
        <f t="shared" si="8"/>
        <v>46514564.75</v>
      </c>
      <c r="G20" s="28">
        <f t="shared" si="8"/>
        <v>0</v>
      </c>
      <c r="H20" s="28">
        <f t="shared" si="8"/>
        <v>0</v>
      </c>
      <c r="I20" s="34">
        <f t="shared" si="8"/>
        <v>0</v>
      </c>
      <c r="J20" s="34">
        <f t="shared" ref="J20:K20" si="12">J30+J34</f>
        <v>0</v>
      </c>
      <c r="K20" s="28">
        <f t="shared" si="12"/>
        <v>0</v>
      </c>
    </row>
    <row r="21" spans="1:11" s="3" customFormat="1" ht="37.15" customHeight="1" x14ac:dyDescent="0.25">
      <c r="A21" s="71"/>
      <c r="B21" s="71"/>
      <c r="C21" s="27" t="s">
        <v>22</v>
      </c>
      <c r="D21" s="48">
        <f>SUM(E21:K21)</f>
        <v>2384721.9</v>
      </c>
      <c r="E21" s="28">
        <v>0</v>
      </c>
      <c r="F21" s="48">
        <f>F35</f>
        <v>2384721.9</v>
      </c>
      <c r="G21" s="28">
        <v>0</v>
      </c>
      <c r="H21" s="28">
        <v>0</v>
      </c>
      <c r="I21" s="34">
        <v>0</v>
      </c>
      <c r="J21" s="34">
        <v>0</v>
      </c>
      <c r="K21" s="28">
        <v>0</v>
      </c>
    </row>
    <row r="22" spans="1:11" s="3" customFormat="1" ht="37.15" customHeight="1" x14ac:dyDescent="0.25">
      <c r="A22" s="78" t="s">
        <v>34</v>
      </c>
      <c r="B22" s="78" t="s">
        <v>17</v>
      </c>
      <c r="C22" s="22" t="s">
        <v>5</v>
      </c>
      <c r="D22" s="48">
        <f>SUM(E22:K22)</f>
        <v>133144369.20000002</v>
      </c>
      <c r="E22" s="54">
        <f>SUM(E23:E26)</f>
        <v>43902538.939999998</v>
      </c>
      <c r="F22" s="54">
        <f>SUM(F23:F26)</f>
        <v>64045216.059999995</v>
      </c>
      <c r="G22" s="54">
        <f>SUM(G23:G25)</f>
        <v>5039322.84</v>
      </c>
      <c r="H22" s="54">
        <f t="shared" ref="H22:K22" si="13">SUM(H23:H25)</f>
        <v>5039322.84</v>
      </c>
      <c r="I22" s="54">
        <f t="shared" si="13"/>
        <v>5039322.84</v>
      </c>
      <c r="J22" s="54">
        <f t="shared" si="13"/>
        <v>5039322.84</v>
      </c>
      <c r="K22" s="54">
        <f t="shared" si="13"/>
        <v>5039322.84</v>
      </c>
    </row>
    <row r="23" spans="1:11" s="3" customFormat="1" ht="37.15" customHeight="1" x14ac:dyDescent="0.25">
      <c r="A23" s="79"/>
      <c r="B23" s="79"/>
      <c r="C23" s="22" t="s">
        <v>10</v>
      </c>
      <c r="D23" s="48">
        <f t="shared" ref="D23:D24" si="14">SUM(E23:K23)</f>
        <v>31484172.109999999</v>
      </c>
      <c r="E23" s="54">
        <f>E28+E32</f>
        <v>1336011.72</v>
      </c>
      <c r="F23" s="54">
        <f t="shared" ref="F23:K23" si="15">F28+F32</f>
        <v>4951546.1900000004</v>
      </c>
      <c r="G23" s="54">
        <f t="shared" si="15"/>
        <v>5039322.84</v>
      </c>
      <c r="H23" s="54">
        <f t="shared" si="15"/>
        <v>5039322.84</v>
      </c>
      <c r="I23" s="54">
        <f t="shared" si="15"/>
        <v>5039322.84</v>
      </c>
      <c r="J23" s="54">
        <f t="shared" si="15"/>
        <v>5039322.84</v>
      </c>
      <c r="K23" s="54">
        <f t="shared" si="15"/>
        <v>5039322.84</v>
      </c>
    </row>
    <row r="24" spans="1:11" s="3" customFormat="1" ht="37.15" customHeight="1" x14ac:dyDescent="0.25">
      <c r="A24" s="79"/>
      <c r="B24" s="79"/>
      <c r="C24" s="22" t="s">
        <v>6</v>
      </c>
      <c r="D24" s="48">
        <f t="shared" si="14"/>
        <v>22217988.689999998</v>
      </c>
      <c r="E24" s="54">
        <f>E29+E33</f>
        <v>12023605.469999999</v>
      </c>
      <c r="F24" s="54">
        <f t="shared" ref="F24:K24" si="16">F29+F33</f>
        <v>10194383.220000001</v>
      </c>
      <c r="G24" s="54">
        <f t="shared" si="16"/>
        <v>0</v>
      </c>
      <c r="H24" s="54">
        <f t="shared" si="16"/>
        <v>0</v>
      </c>
      <c r="I24" s="54">
        <f t="shared" si="16"/>
        <v>0</v>
      </c>
      <c r="J24" s="54">
        <f t="shared" si="16"/>
        <v>0</v>
      </c>
      <c r="K24" s="54">
        <f t="shared" si="16"/>
        <v>0</v>
      </c>
    </row>
    <row r="25" spans="1:11" s="3" customFormat="1" ht="37.15" customHeight="1" x14ac:dyDescent="0.25">
      <c r="A25" s="79"/>
      <c r="B25" s="79"/>
      <c r="C25" s="22" t="s">
        <v>9</v>
      </c>
      <c r="D25" s="48">
        <f>SUM(E25:K25)</f>
        <v>77057486.5</v>
      </c>
      <c r="E25" s="54">
        <f>E30+E34</f>
        <v>30542921.75</v>
      </c>
      <c r="F25" s="54">
        <f t="shared" ref="F25:K25" si="17">F30+F34</f>
        <v>46514564.75</v>
      </c>
      <c r="G25" s="54">
        <f t="shared" si="17"/>
        <v>0</v>
      </c>
      <c r="H25" s="54">
        <f t="shared" si="17"/>
        <v>0</v>
      </c>
      <c r="I25" s="54">
        <f t="shared" si="17"/>
        <v>0</v>
      </c>
      <c r="J25" s="54">
        <f t="shared" si="17"/>
        <v>0</v>
      </c>
      <c r="K25" s="54">
        <f t="shared" si="17"/>
        <v>0</v>
      </c>
    </row>
    <row r="26" spans="1:11" s="3" customFormat="1" ht="37.15" customHeight="1" x14ac:dyDescent="0.25">
      <c r="A26" s="71"/>
      <c r="B26" s="71"/>
      <c r="C26" s="22" t="s">
        <v>22</v>
      </c>
      <c r="D26" s="48">
        <f>SUM(E26:K26)</f>
        <v>2384721.9</v>
      </c>
      <c r="E26" s="28">
        <v>0</v>
      </c>
      <c r="F26" s="48">
        <v>2384721.9</v>
      </c>
      <c r="G26" s="28">
        <v>0</v>
      </c>
      <c r="H26" s="28">
        <v>0</v>
      </c>
      <c r="I26" s="34">
        <v>0</v>
      </c>
      <c r="J26" s="34">
        <v>0</v>
      </c>
      <c r="K26" s="28">
        <v>0</v>
      </c>
    </row>
    <row r="27" spans="1:11" ht="32.25" customHeight="1" x14ac:dyDescent="0.25">
      <c r="A27" s="67" t="s">
        <v>30</v>
      </c>
      <c r="B27" s="68" t="s">
        <v>17</v>
      </c>
      <c r="C27" s="22" t="s">
        <v>5</v>
      </c>
      <c r="D27" s="49">
        <f>SUM(E27:K27)</f>
        <v>81322070.279999971</v>
      </c>
      <c r="E27" s="18">
        <f>SUM(E28:E30)</f>
        <v>25995670.82</v>
      </c>
      <c r="F27" s="49">
        <f t="shared" ref="F27:H27" si="18">SUM(F28:F30)</f>
        <v>39817981.609999999</v>
      </c>
      <c r="G27" s="18">
        <f t="shared" si="18"/>
        <v>3101683.57</v>
      </c>
      <c r="H27" s="18">
        <f t="shared" si="18"/>
        <v>3101683.57</v>
      </c>
      <c r="I27" s="35">
        <f>SUM(I28:I30)</f>
        <v>3101683.57</v>
      </c>
      <c r="J27" s="35">
        <f>SUM(J28:J30)</f>
        <v>3101683.57</v>
      </c>
      <c r="K27" s="18">
        <f>SUM(K28:K30)</f>
        <v>3101683.57</v>
      </c>
    </row>
    <row r="28" spans="1:11" ht="28.5" customHeight="1" x14ac:dyDescent="0.25">
      <c r="A28" s="67"/>
      <c r="B28" s="68"/>
      <c r="C28" s="22" t="s">
        <v>10</v>
      </c>
      <c r="D28" s="49">
        <f t="shared" si="10"/>
        <v>19450064.18</v>
      </c>
      <c r="E28" s="18">
        <v>791082.23</v>
      </c>
      <c r="F28" s="50">
        <v>3150564.1</v>
      </c>
      <c r="G28" s="50">
        <v>3101683.57</v>
      </c>
      <c r="H28" s="50">
        <v>3101683.57</v>
      </c>
      <c r="I28" s="50">
        <v>3101683.57</v>
      </c>
      <c r="J28" s="50">
        <v>3101683.57</v>
      </c>
      <c r="K28" s="50">
        <v>3101683.57</v>
      </c>
    </row>
    <row r="29" spans="1:11" ht="27.75" customHeight="1" x14ac:dyDescent="0.25">
      <c r="A29" s="67"/>
      <c r="B29" s="68"/>
      <c r="C29" s="22" t="s">
        <v>6</v>
      </c>
      <c r="D29" s="49">
        <f t="shared" ref="D29:D35" si="19">SUM(E29:K29)</f>
        <v>13711026.49</v>
      </c>
      <c r="E29" s="18">
        <v>7119444.0499999998</v>
      </c>
      <c r="F29" s="49">
        <v>6591582.4400000004</v>
      </c>
      <c r="G29" s="49">
        <v>0</v>
      </c>
      <c r="H29" s="18">
        <v>0</v>
      </c>
      <c r="I29" s="35">
        <v>0</v>
      </c>
      <c r="J29" s="35">
        <v>0</v>
      </c>
      <c r="K29" s="18">
        <v>0</v>
      </c>
    </row>
    <row r="30" spans="1:11" ht="28.5" customHeight="1" x14ac:dyDescent="0.25">
      <c r="A30" s="67"/>
      <c r="B30" s="68"/>
      <c r="C30" s="22" t="s">
        <v>9</v>
      </c>
      <c r="D30" s="49">
        <f t="shared" si="19"/>
        <v>48160979.609999999</v>
      </c>
      <c r="E30" s="29">
        <v>18085144.539999999</v>
      </c>
      <c r="F30" s="51">
        <v>30075835.07</v>
      </c>
      <c r="G30" s="51">
        <v>0</v>
      </c>
      <c r="H30" s="29">
        <v>0</v>
      </c>
      <c r="I30" s="36">
        <v>0</v>
      </c>
      <c r="J30" s="36">
        <v>0</v>
      </c>
      <c r="K30" s="29">
        <v>0</v>
      </c>
    </row>
    <row r="31" spans="1:11" ht="28.5" customHeight="1" x14ac:dyDescent="0.25">
      <c r="A31" s="69" t="s">
        <v>31</v>
      </c>
      <c r="B31" s="72" t="s">
        <v>17</v>
      </c>
      <c r="C31" s="22" t="s">
        <v>5</v>
      </c>
      <c r="D31" s="49">
        <f t="shared" si="19"/>
        <v>51822298.920000017</v>
      </c>
      <c r="E31" s="18">
        <f t="shared" ref="E31:K31" si="20">SUM(E32:E35)</f>
        <v>17906868.120000001</v>
      </c>
      <c r="F31" s="49">
        <f t="shared" si="20"/>
        <v>24227234.449999999</v>
      </c>
      <c r="G31" s="49">
        <f t="shared" si="20"/>
        <v>1937639.27</v>
      </c>
      <c r="H31" s="18">
        <f t="shared" si="20"/>
        <v>1937639.27</v>
      </c>
      <c r="I31" s="18">
        <f t="shared" si="20"/>
        <v>1937639.27</v>
      </c>
      <c r="J31" s="18">
        <f t="shared" si="20"/>
        <v>1937639.27</v>
      </c>
      <c r="K31" s="18">
        <f t="shared" si="20"/>
        <v>1937639.27</v>
      </c>
    </row>
    <row r="32" spans="1:11" ht="30" customHeight="1" x14ac:dyDescent="0.25">
      <c r="A32" s="70"/>
      <c r="B32" s="73"/>
      <c r="C32" s="22" t="s">
        <v>10</v>
      </c>
      <c r="D32" s="49">
        <f t="shared" si="19"/>
        <v>12034107.929999998</v>
      </c>
      <c r="E32" s="18">
        <v>544929.49</v>
      </c>
      <c r="F32" s="50">
        <v>1800982.09</v>
      </c>
      <c r="G32" s="50">
        <v>1937639.27</v>
      </c>
      <c r="H32" s="50">
        <v>1937639.27</v>
      </c>
      <c r="I32" s="50">
        <v>1937639.27</v>
      </c>
      <c r="J32" s="50">
        <v>1937639.27</v>
      </c>
      <c r="K32" s="50">
        <v>1937639.27</v>
      </c>
    </row>
    <row r="33" spans="1:22" ht="30.75" customHeight="1" x14ac:dyDescent="0.25">
      <c r="A33" s="70"/>
      <c r="B33" s="73"/>
      <c r="C33" s="22" t="s">
        <v>6</v>
      </c>
      <c r="D33" s="49">
        <f t="shared" si="19"/>
        <v>8506962.1999999993</v>
      </c>
      <c r="E33" s="18">
        <v>4904161.42</v>
      </c>
      <c r="F33" s="49">
        <v>3602800.78</v>
      </c>
      <c r="G33" s="49">
        <v>0</v>
      </c>
      <c r="H33" s="18">
        <v>0</v>
      </c>
      <c r="I33" s="35">
        <v>0</v>
      </c>
      <c r="J33" s="35">
        <v>0</v>
      </c>
      <c r="K33" s="18">
        <v>0</v>
      </c>
    </row>
    <row r="34" spans="1:22" ht="33" customHeight="1" x14ac:dyDescent="0.25">
      <c r="A34" s="70"/>
      <c r="B34" s="73"/>
      <c r="C34" s="22" t="s">
        <v>9</v>
      </c>
      <c r="D34" s="49">
        <f t="shared" si="19"/>
        <v>28896506.890000001</v>
      </c>
      <c r="E34" s="29">
        <v>12457777.210000001</v>
      </c>
      <c r="F34" s="51">
        <v>16438729.68</v>
      </c>
      <c r="G34" s="29">
        <v>0</v>
      </c>
      <c r="H34" s="29">
        <v>0</v>
      </c>
      <c r="I34" s="36">
        <v>0</v>
      </c>
      <c r="J34" s="36">
        <v>0</v>
      </c>
      <c r="K34" s="29">
        <v>0</v>
      </c>
    </row>
    <row r="35" spans="1:22" s="40" customFormat="1" ht="37.5" customHeight="1" x14ac:dyDescent="0.25">
      <c r="A35" s="71"/>
      <c r="B35" s="71"/>
      <c r="C35" s="22" t="s">
        <v>22</v>
      </c>
      <c r="D35" s="49">
        <f t="shared" si="19"/>
        <v>2384721.9</v>
      </c>
      <c r="E35" s="29">
        <v>0</v>
      </c>
      <c r="F35" s="51">
        <v>2384721.9</v>
      </c>
      <c r="G35" s="29">
        <v>0</v>
      </c>
      <c r="H35" s="29">
        <v>0</v>
      </c>
      <c r="I35" s="36">
        <v>0</v>
      </c>
      <c r="J35" s="36">
        <v>0</v>
      </c>
      <c r="K35" s="29">
        <v>0</v>
      </c>
    </row>
    <row r="36" spans="1:22" s="40" customFormat="1" ht="269.25" customHeight="1" x14ac:dyDescent="0.25">
      <c r="A36" s="44" t="s">
        <v>32</v>
      </c>
      <c r="B36" s="45" t="s">
        <v>20</v>
      </c>
      <c r="C36" s="22" t="s">
        <v>10</v>
      </c>
      <c r="D36" s="18" t="s">
        <v>21</v>
      </c>
      <c r="E36" s="18" t="s">
        <v>21</v>
      </c>
      <c r="F36" s="18" t="s">
        <v>21</v>
      </c>
      <c r="G36" s="18" t="s">
        <v>21</v>
      </c>
      <c r="H36" s="18" t="s">
        <v>21</v>
      </c>
      <c r="I36" s="18" t="s">
        <v>21</v>
      </c>
      <c r="J36" s="18" t="s">
        <v>21</v>
      </c>
      <c r="K36" s="18" t="s">
        <v>21</v>
      </c>
    </row>
    <row r="37" spans="1:22" ht="166.5" customHeight="1" x14ac:dyDescent="0.35">
      <c r="A37" s="46" t="s">
        <v>33</v>
      </c>
      <c r="B37" s="47" t="s">
        <v>25</v>
      </c>
      <c r="C37" s="22" t="s">
        <v>10</v>
      </c>
      <c r="D37" s="18" t="s">
        <v>19</v>
      </c>
      <c r="E37" s="18" t="s">
        <v>19</v>
      </c>
      <c r="F37" s="18" t="s">
        <v>19</v>
      </c>
      <c r="G37" s="18" t="s">
        <v>19</v>
      </c>
      <c r="H37" s="18" t="s">
        <v>19</v>
      </c>
      <c r="I37" s="18" t="s">
        <v>19</v>
      </c>
      <c r="J37" s="18" t="s">
        <v>19</v>
      </c>
      <c r="K37" s="18" t="s">
        <v>19</v>
      </c>
      <c r="L37" s="53" t="s">
        <v>23</v>
      </c>
      <c r="M37" s="52"/>
    </row>
    <row r="38" spans="1:22" s="40" customFormat="1" ht="59.25" customHeight="1" x14ac:dyDescent="0.25">
      <c r="A38" s="30"/>
      <c r="B38" s="31"/>
      <c r="C38" s="32"/>
      <c r="D38" s="33"/>
      <c r="E38" s="33"/>
      <c r="F38" s="33"/>
      <c r="G38" s="33"/>
      <c r="H38" s="33"/>
      <c r="I38" s="33"/>
      <c r="J38" s="33"/>
      <c r="K38" s="33"/>
    </row>
    <row r="39" spans="1:22" s="7" customFormat="1" ht="95.25" customHeight="1" x14ac:dyDescent="0.5">
      <c r="A39" s="90" t="s">
        <v>35</v>
      </c>
      <c r="B39" s="91"/>
      <c r="C39" s="56"/>
      <c r="D39" s="56"/>
      <c r="E39" s="83" t="s">
        <v>36</v>
      </c>
      <c r="F39" s="84"/>
      <c r="G39" s="84"/>
      <c r="H39" s="84"/>
      <c r="I39" s="84"/>
      <c r="J39" s="19"/>
      <c r="K39" s="6"/>
      <c r="L39" s="80"/>
      <c r="M39" s="80"/>
      <c r="N39" s="80"/>
      <c r="O39" s="5"/>
      <c r="P39" s="80"/>
      <c r="Q39" s="80"/>
      <c r="R39" s="80"/>
      <c r="S39" s="6"/>
      <c r="T39" s="80"/>
      <c r="U39" s="80"/>
      <c r="V39" s="80"/>
    </row>
    <row r="40" spans="1:22" s="21" customFormat="1" ht="33.75" customHeight="1" x14ac:dyDescent="0.35">
      <c r="A40" s="12"/>
      <c r="B40" s="13"/>
      <c r="C40" s="14"/>
      <c r="D40" s="15"/>
      <c r="E40" s="15"/>
      <c r="F40" s="16"/>
      <c r="G40" s="16"/>
      <c r="H40" s="17"/>
      <c r="I40" s="17"/>
      <c r="J40" s="16"/>
      <c r="K40" s="20"/>
      <c r="L40" s="16"/>
      <c r="M40" s="16"/>
      <c r="N40" s="16"/>
      <c r="O40" s="17"/>
      <c r="P40" s="16"/>
      <c r="Q40" s="16"/>
      <c r="R40" s="16"/>
      <c r="S40" s="20"/>
      <c r="T40" s="16"/>
      <c r="U40" s="16"/>
      <c r="V40" s="16"/>
    </row>
    <row r="41" spans="1:22" x14ac:dyDescent="0.25">
      <c r="A41" s="11"/>
      <c r="B41" s="8"/>
      <c r="C41" s="8"/>
      <c r="D41" s="9"/>
      <c r="E41" s="9"/>
      <c r="F41" s="9"/>
      <c r="G41" s="9"/>
    </row>
    <row r="42" spans="1:22" x14ac:dyDescent="0.25">
      <c r="A42" s="11"/>
      <c r="B42" s="8"/>
      <c r="C42" s="8"/>
      <c r="D42" s="9"/>
      <c r="E42" s="9"/>
      <c r="F42" s="9"/>
      <c r="G42" s="9"/>
    </row>
    <row r="43" spans="1:22" x14ac:dyDescent="0.25">
      <c r="A43" s="11"/>
      <c r="B43" s="8"/>
      <c r="C43" s="8"/>
      <c r="D43" s="9"/>
      <c r="E43" s="9"/>
      <c r="F43" s="9"/>
      <c r="G43" s="9"/>
    </row>
    <row r="44" spans="1:22" x14ac:dyDescent="0.25">
      <c r="A44" s="11"/>
      <c r="B44" s="8"/>
      <c r="C44" s="8"/>
      <c r="D44" s="9"/>
      <c r="E44" s="9"/>
      <c r="F44" s="9"/>
      <c r="G44" s="9"/>
    </row>
    <row r="45" spans="1:22" x14ac:dyDescent="0.25">
      <c r="A45" s="11"/>
      <c r="B45" s="8"/>
      <c r="C45" s="8"/>
      <c r="D45" s="9"/>
      <c r="E45" s="9"/>
      <c r="F45" s="9"/>
      <c r="G45" s="9"/>
    </row>
    <row r="46" spans="1:22" x14ac:dyDescent="0.25">
      <c r="A46" s="11"/>
      <c r="B46" s="8"/>
      <c r="C46" s="8"/>
      <c r="D46" s="9"/>
      <c r="E46" s="9"/>
      <c r="F46" s="9"/>
      <c r="G46" s="9"/>
    </row>
  </sheetData>
  <mergeCells count="31">
    <mergeCell ref="A12:A16"/>
    <mergeCell ref="B12:B16"/>
    <mergeCell ref="A22:A26"/>
    <mergeCell ref="B22:B26"/>
    <mergeCell ref="T39:V39"/>
    <mergeCell ref="L39:N39"/>
    <mergeCell ref="P39:R39"/>
    <mergeCell ref="E39:I39"/>
    <mergeCell ref="A39:D39"/>
    <mergeCell ref="A27:A30"/>
    <mergeCell ref="B27:B30"/>
    <mergeCell ref="A31:A35"/>
    <mergeCell ref="B31:B35"/>
    <mergeCell ref="A17:A21"/>
    <mergeCell ref="B17:B21"/>
    <mergeCell ref="H2:K2"/>
    <mergeCell ref="G3:K3"/>
    <mergeCell ref="F4:K4"/>
    <mergeCell ref="D8:D10"/>
    <mergeCell ref="I9:I10"/>
    <mergeCell ref="A6:J6"/>
    <mergeCell ref="B8:B10"/>
    <mergeCell ref="C8:C10"/>
    <mergeCell ref="E9:E10"/>
    <mergeCell ref="H9:H10"/>
    <mergeCell ref="E8:K8"/>
    <mergeCell ref="K9:K10"/>
    <mergeCell ref="J9:J10"/>
    <mergeCell ref="F9:F10"/>
    <mergeCell ref="G9:G10"/>
    <mergeCell ref="A8:A10"/>
  </mergeCells>
  <pageMargins left="0.38" right="0.11811023622047245" top="0.25" bottom="0.3" header="0.17" footer="0.18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2019-11-15T05:12:11Z</dcterms:modified>
</cp:coreProperties>
</file>