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69-па_14.02.2025\"/>
    </mc:Choice>
  </mc:AlternateContent>
  <xr:revisionPtr revIDLastSave="0" documentId="13_ncr:1_{FE53FFFB-BAB0-443F-A459-677F01DBB4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Лист1!$13:$13</definedName>
    <definedName name="_xlnm.Print_Area" localSheetId="0">Лист1!$A$1:$K$78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1" l="1"/>
  <c r="F73" i="1"/>
  <c r="F23" i="1" l="1"/>
  <c r="F33" i="1"/>
  <c r="F43" i="1"/>
  <c r="F61" i="1"/>
  <c r="F72" i="1"/>
  <c r="F71" i="1" l="1"/>
  <c r="F60" i="1"/>
  <c r="F52" i="1"/>
  <c r="F42" i="1"/>
  <c r="F32" i="1"/>
  <c r="F22" i="1"/>
  <c r="J19" i="1" l="1"/>
  <c r="J49" i="1" s="1"/>
  <c r="J57" i="1" s="1"/>
  <c r="I19" i="1" l="1"/>
  <c r="I49" i="1" s="1"/>
  <c r="H19" i="1"/>
  <c r="H49" i="1" s="1"/>
  <c r="I18" i="1"/>
  <c r="J18" i="1"/>
  <c r="H18" i="1"/>
  <c r="H25" i="1"/>
  <c r="F28" i="1"/>
  <c r="I25" i="1"/>
  <c r="J25" i="1"/>
  <c r="G25" i="1"/>
  <c r="F26" i="1"/>
  <c r="F27" i="1"/>
  <c r="F29" i="1"/>
  <c r="F30" i="1"/>
  <c r="F31" i="1"/>
  <c r="F34" i="1"/>
  <c r="F24" i="1"/>
  <c r="H15" i="1" l="1"/>
  <c r="H48" i="1"/>
  <c r="H56" i="1" s="1"/>
  <c r="F25" i="1"/>
  <c r="I57" i="1"/>
  <c r="I68" i="1" s="1"/>
  <c r="J68" i="1"/>
  <c r="H57" i="1"/>
  <c r="H68" i="1" s="1"/>
  <c r="H35" i="1"/>
  <c r="I35" i="1"/>
  <c r="J35" i="1"/>
  <c r="G35" i="1"/>
  <c r="G15" i="1"/>
  <c r="G64" i="1"/>
  <c r="F74" i="1"/>
  <c r="F44" i="1"/>
  <c r="F36" i="1"/>
  <c r="I15" i="1"/>
  <c r="J15" i="1"/>
  <c r="F70" i="1"/>
  <c r="F65" i="1"/>
  <c r="F66" i="1"/>
  <c r="F69" i="1"/>
  <c r="F59" i="1"/>
  <c r="F63" i="1"/>
  <c r="F55" i="1"/>
  <c r="F58" i="1"/>
  <c r="F37" i="1"/>
  <c r="F38" i="1"/>
  <c r="F39" i="1"/>
  <c r="F40" i="1"/>
  <c r="F41" i="1"/>
  <c r="F16" i="1"/>
  <c r="F17" i="1"/>
  <c r="F18" i="1"/>
  <c r="F19" i="1"/>
  <c r="F20" i="1"/>
  <c r="F21" i="1"/>
  <c r="F15" i="1" l="1"/>
  <c r="F68" i="1"/>
  <c r="F57" i="1"/>
  <c r="H53" i="1"/>
  <c r="F49" i="1"/>
  <c r="F35" i="1"/>
  <c r="G54" i="1" l="1"/>
  <c r="I48" i="1"/>
  <c r="I67" i="1" s="1"/>
  <c r="I64" i="1" s="1"/>
  <c r="J48" i="1"/>
  <c r="J45" i="1" s="1"/>
  <c r="F54" i="1" l="1"/>
  <c r="J56" i="1"/>
  <c r="J53" i="1" s="1"/>
  <c r="J67" i="1"/>
  <c r="J64" i="1" s="1"/>
  <c r="I56" i="1"/>
  <c r="G48" i="1"/>
  <c r="F48" i="1" l="1"/>
  <c r="G45" i="1"/>
  <c r="G56" i="1"/>
  <c r="G53" i="1" s="1"/>
  <c r="I53" i="1"/>
  <c r="F53" i="1" l="1"/>
  <c r="F56" i="1"/>
  <c r="H67" i="1"/>
  <c r="H47" i="1"/>
  <c r="I47" i="1"/>
  <c r="F47" i="1" l="1"/>
  <c r="F67" i="1"/>
  <c r="H64" i="1"/>
  <c r="F64" i="1" s="1"/>
  <c r="I50" i="1"/>
  <c r="F50" i="1" s="1"/>
  <c r="I51" i="1"/>
  <c r="F51" i="1" s="1"/>
  <c r="I46" i="1"/>
  <c r="I45" i="1" s="1"/>
  <c r="H46" i="1"/>
  <c r="H45" i="1" s="1"/>
  <c r="F46" i="1" l="1"/>
  <c r="F45" i="1" l="1"/>
</calcChain>
</file>

<file path=xl/sharedStrings.xml><?xml version="1.0" encoding="utf-8"?>
<sst xmlns="http://schemas.openxmlformats.org/spreadsheetml/2006/main" count="36" uniqueCount="31">
  <si>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</si>
  <si>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</si>
  <si>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</si>
  <si>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>».</t>
  </si>
  <si>
    <t>Итого</t>
  </si>
  <si>
    <t xml:space="preserve"> (далее – муниципальная программа)</t>
  </si>
  <si>
    <t>«Приложение 4</t>
  </si>
  <si>
    <t>к муниципальной программе города Усолье-Сибирское</t>
  </si>
  <si>
    <t>руб.</t>
  </si>
  <si>
    <t>Год реализации:</t>
  </si>
  <si>
    <t>Общий объем финансирования, руб.</t>
  </si>
  <si>
    <t>Федеральный бюджет, руб.</t>
  </si>
  <si>
    <t>Областной бюджет, руб.</t>
  </si>
  <si>
    <t>Местный бюджет (софинансирование), руб.</t>
  </si>
  <si>
    <t>«Безопасность дорожного движения города Усолье-Сибирское»</t>
  </si>
  <si>
    <t>к постановлению администрации города Усолье-Сибирское</t>
  </si>
  <si>
    <t>Иные источники финансирования, руб.</t>
  </si>
  <si>
    <t>Приложение 4</t>
  </si>
  <si>
    <t xml:space="preserve">Мэр города     </t>
  </si>
  <si>
    <t>М.В. Торопкин</t>
  </si>
  <si>
    <t>Модернизация нерегулируемых пешеходных переходов, прилегающих непосредственно к образовательным организациям</t>
  </si>
  <si>
    <t>Ликвидация мест концентрации дорожно-транспортных происшествий на автомобильных дорогах общего пользования местного значения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</si>
  <si>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2025 годы</t>
  </si>
  <si>
    <t>Всего по Государственной программе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
на 2019-2025 годы:</t>
  </si>
  <si>
    <t>на 2019-2027 годы</t>
  </si>
  <si>
    <t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
«Безопасность дорожного движения города Усолье-Сибирское» 
на 2019-2027 годы</t>
  </si>
  <si>
    <t xml:space="preserve">Субсидия на реализацию мероприятий по модернизации нерегулируемых пешеходных переходов, прилегающих непосредственно к образовательным организациям. Основное мероприятие 3 «Обеспечение безопасного участия детей в дорожном движении» подпрограммы «Повышение безопасности дорожного движения в Иркутской области» на 2019 – 2027 годы  </t>
  </si>
  <si>
    <t xml:space="preserve">Основное мероприятие 1.10. Мероприятия в рамках реализации регионального проекта "Безопасность дорожного движения", 1.10.1. Повышение безопасности дорожного движения,  Подпрограммы 1 "Повышение безопасности дорожного движения города Усолье-Сибирское" на 2019-2027 годы, в том числе </t>
  </si>
  <si>
    <t>ВСЕГО по муниципальной программе города Усолье-Сибирское «Безопасность дорожного движения города Усолье-Сибирское» на 2019-2027 годы:</t>
  </si>
  <si>
    <t xml:space="preserve">Подпрограмма № 1 "Повышение  безопасности дорожного движения города Усолье-Сибирское" на 2019-2027 годы, в том числе </t>
  </si>
  <si>
    <t xml:space="preserve">    от 14.02.2025 г. №269-па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</si>
</sst>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right" vertical="center"/>
    </xf>
    <xf numFmtId="4" fontId="6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4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6"/>
  <sheetViews>
    <sheetView tabSelected="1" zoomScaleNormal="100" zoomScaleSheetLayoutView="100" workbookViewId="0">
      <selection activeCell="I5" sqref="I5:J5"/>
    </sheetView>
  </sheetViews>
  <sheetFormatPr defaultRowHeight="14.4" x14ac:dyDescent="0.3"/>
  <cols>
    <col min="1" max="1" width="1.109375" customWidth="1"/>
    <col min="2" max="2" width="5.6640625" customWidth="1"/>
    <col min="3" max="3" width="33.88671875" customWidth="1"/>
    <col min="4" max="4" width="25.88671875" customWidth="1"/>
    <col min="5" max="5" width="10.44140625" customWidth="1"/>
    <col min="6" max="6" width="12.109375" customWidth="1"/>
    <col min="7" max="7" width="11.88671875" customWidth="1"/>
    <col min="8" max="8" width="12" customWidth="1"/>
    <col min="9" max="9" width="13" customWidth="1"/>
    <col min="10" max="10" width="12.44140625" customWidth="1"/>
    <col min="11" max="11" width="4.33203125" customWidth="1"/>
  </cols>
  <sheetData>
    <row r="1" spans="2:15" x14ac:dyDescent="0.3">
      <c r="G1" s="3"/>
      <c r="I1" s="54" t="s">
        <v>17</v>
      </c>
      <c r="J1" s="55"/>
    </row>
    <row r="2" spans="2:15" x14ac:dyDescent="0.3">
      <c r="F2" s="54" t="s">
        <v>15</v>
      </c>
      <c r="G2" s="56"/>
      <c r="H2" s="56"/>
      <c r="I2" s="56"/>
      <c r="J2" s="56"/>
    </row>
    <row r="3" spans="2:15" x14ac:dyDescent="0.3">
      <c r="F3" s="57" t="s">
        <v>30</v>
      </c>
      <c r="G3" s="56"/>
      <c r="H3" s="56"/>
      <c r="I3" s="56"/>
      <c r="J3" s="56"/>
    </row>
    <row r="4" spans="2:15" ht="9" customHeight="1" x14ac:dyDescent="0.3">
      <c r="G4" s="3"/>
      <c r="H4" s="4"/>
    </row>
    <row r="5" spans="2:15" x14ac:dyDescent="0.3">
      <c r="G5" s="4"/>
      <c r="I5" s="54" t="s">
        <v>6</v>
      </c>
      <c r="J5" s="55"/>
    </row>
    <row r="6" spans="2:15" x14ac:dyDescent="0.3">
      <c r="G6" s="54" t="s">
        <v>7</v>
      </c>
      <c r="H6" s="58"/>
      <c r="I6" s="58"/>
      <c r="J6" s="58"/>
    </row>
    <row r="7" spans="2:15" x14ac:dyDescent="0.3">
      <c r="F7" s="57" t="s">
        <v>14</v>
      </c>
      <c r="G7" s="58"/>
      <c r="H7" s="58"/>
      <c r="I7" s="58"/>
      <c r="J7" s="58"/>
    </row>
    <row r="8" spans="2:15" x14ac:dyDescent="0.3">
      <c r="G8" s="4"/>
      <c r="I8" s="54" t="s">
        <v>24</v>
      </c>
      <c r="J8" s="55"/>
    </row>
    <row r="9" spans="2:15" ht="9.75" customHeight="1" x14ac:dyDescent="0.3">
      <c r="I9" s="1"/>
      <c r="J9" s="1"/>
    </row>
    <row r="10" spans="2:15" ht="65.25" customHeight="1" x14ac:dyDescent="0.3">
      <c r="B10" s="59" t="s">
        <v>25</v>
      </c>
      <c r="C10" s="59"/>
      <c r="D10" s="59"/>
      <c r="E10" s="59"/>
      <c r="F10" s="59"/>
      <c r="G10" s="59"/>
      <c r="H10" s="59"/>
      <c r="I10" s="59"/>
      <c r="J10" s="60"/>
    </row>
    <row r="11" spans="2:15" ht="13.5" customHeight="1" x14ac:dyDescent="0.3">
      <c r="B11" s="61" t="s">
        <v>5</v>
      </c>
      <c r="C11" s="61"/>
      <c r="D11" s="61"/>
      <c r="E11" s="61"/>
      <c r="F11" s="61"/>
      <c r="G11" s="61"/>
      <c r="H11" s="61"/>
      <c r="I11" s="61"/>
      <c r="J11" s="60"/>
    </row>
    <row r="12" spans="2:15" ht="12" customHeight="1" x14ac:dyDescent="0.3">
      <c r="I12" s="10"/>
      <c r="J12" s="10" t="s">
        <v>8</v>
      </c>
    </row>
    <row r="13" spans="2:15" ht="50.25" customHeight="1" x14ac:dyDescent="0.3">
      <c r="B13" s="5" t="s">
        <v>0</v>
      </c>
      <c r="C13" s="5" t="s">
        <v>1</v>
      </c>
      <c r="D13" s="5" t="s">
        <v>2</v>
      </c>
      <c r="E13" s="5" t="s">
        <v>9</v>
      </c>
      <c r="F13" s="5" t="s">
        <v>10</v>
      </c>
      <c r="G13" s="5" t="s">
        <v>11</v>
      </c>
      <c r="H13" s="5" t="s">
        <v>12</v>
      </c>
      <c r="I13" s="5" t="s">
        <v>16</v>
      </c>
      <c r="J13" s="5" t="s">
        <v>13</v>
      </c>
    </row>
    <row r="14" spans="2:15" ht="37.5" customHeight="1" x14ac:dyDescent="0.3">
      <c r="B14" s="51" t="s">
        <v>22</v>
      </c>
      <c r="C14" s="52"/>
      <c r="D14" s="52"/>
      <c r="E14" s="52"/>
      <c r="F14" s="52"/>
      <c r="G14" s="52"/>
      <c r="H14" s="52"/>
      <c r="I14" s="52"/>
      <c r="J14" s="53"/>
      <c r="N14" s="13"/>
      <c r="O14" s="12"/>
    </row>
    <row r="15" spans="2:15" ht="23.25" customHeight="1" x14ac:dyDescent="0.3">
      <c r="B15" s="48">
        <v>1</v>
      </c>
      <c r="C15" s="46" t="s">
        <v>26</v>
      </c>
      <c r="D15" s="20" t="s">
        <v>27</v>
      </c>
      <c r="E15" s="5" t="s">
        <v>4</v>
      </c>
      <c r="F15" s="6">
        <f>G15+H15+I15+J15</f>
        <v>9599781.4000000004</v>
      </c>
      <c r="G15" s="6">
        <f>G16+G17+G18+G19+G20+G21+G24</f>
        <v>0</v>
      </c>
      <c r="H15" s="6">
        <f>H16+H17+H18+H19+H20+H21+H24</f>
        <v>8810800</v>
      </c>
      <c r="I15" s="6">
        <f>I16+I17+I18+I19+I20+I21+I24</f>
        <v>0</v>
      </c>
      <c r="J15" s="6">
        <f>J16+J17+J18+J19+J20+J21+J24</f>
        <v>788981.4</v>
      </c>
    </row>
    <row r="16" spans="2:15" ht="22.5" customHeight="1" x14ac:dyDescent="0.3">
      <c r="B16" s="49"/>
      <c r="C16" s="47"/>
      <c r="D16" s="21"/>
      <c r="E16" s="5">
        <v>2019</v>
      </c>
      <c r="F16" s="6">
        <f t="shared" ref="F16:F21" si="0">G16+H16+I16+J16</f>
        <v>0</v>
      </c>
      <c r="G16" s="6">
        <v>0</v>
      </c>
      <c r="H16" s="6">
        <v>0</v>
      </c>
      <c r="I16" s="6">
        <v>0</v>
      </c>
      <c r="J16" s="6">
        <v>0</v>
      </c>
    </row>
    <row r="17" spans="2:10" ht="22.5" customHeight="1" x14ac:dyDescent="0.3">
      <c r="B17" s="49"/>
      <c r="C17" s="47"/>
      <c r="D17" s="21"/>
      <c r="E17" s="5">
        <v>2020</v>
      </c>
      <c r="F17" s="6">
        <f t="shared" si="0"/>
        <v>0</v>
      </c>
      <c r="G17" s="6">
        <v>0</v>
      </c>
      <c r="H17" s="6">
        <v>0</v>
      </c>
      <c r="I17" s="6">
        <v>0</v>
      </c>
      <c r="J17" s="6">
        <v>0</v>
      </c>
    </row>
    <row r="18" spans="2:10" ht="24" customHeight="1" x14ac:dyDescent="0.3">
      <c r="B18" s="49"/>
      <c r="C18" s="47"/>
      <c r="D18" s="21"/>
      <c r="E18" s="5">
        <v>2021</v>
      </c>
      <c r="F18" s="6">
        <f t="shared" si="0"/>
        <v>1907193.6</v>
      </c>
      <c r="G18" s="6">
        <v>0</v>
      </c>
      <c r="H18" s="6">
        <f>H28+H38</f>
        <v>1716400</v>
      </c>
      <c r="I18" s="6">
        <f t="shared" ref="I18:J18" si="1">I28+I38</f>
        <v>0</v>
      </c>
      <c r="J18" s="6">
        <f t="shared" si="1"/>
        <v>190793.60000000001</v>
      </c>
    </row>
    <row r="19" spans="2:10" ht="24" customHeight="1" x14ac:dyDescent="0.3">
      <c r="B19" s="49"/>
      <c r="C19" s="47"/>
      <c r="D19" s="21"/>
      <c r="E19" s="5">
        <v>2022</v>
      </c>
      <c r="F19" s="6">
        <f t="shared" si="0"/>
        <v>7692587.7999999998</v>
      </c>
      <c r="G19" s="6">
        <v>0</v>
      </c>
      <c r="H19" s="6">
        <f>H29+H39</f>
        <v>7094400</v>
      </c>
      <c r="I19" s="6">
        <f t="shared" ref="I19" si="2">I29+I39</f>
        <v>0</v>
      </c>
      <c r="J19" s="6">
        <f>J29+J39</f>
        <v>598187.80000000005</v>
      </c>
    </row>
    <row r="20" spans="2:10" ht="24.75" customHeight="1" x14ac:dyDescent="0.3">
      <c r="B20" s="49"/>
      <c r="C20" s="47"/>
      <c r="D20" s="21"/>
      <c r="E20" s="5">
        <v>2023</v>
      </c>
      <c r="F20" s="6">
        <f t="shared" si="0"/>
        <v>0</v>
      </c>
      <c r="G20" s="6">
        <v>0</v>
      </c>
      <c r="H20" s="6">
        <v>0</v>
      </c>
      <c r="I20" s="6">
        <v>0</v>
      </c>
      <c r="J20" s="6">
        <v>0</v>
      </c>
    </row>
    <row r="21" spans="2:10" ht="27" customHeight="1" x14ac:dyDescent="0.3">
      <c r="B21" s="49"/>
      <c r="C21" s="47"/>
      <c r="D21" s="21"/>
      <c r="E21" s="5">
        <v>2024</v>
      </c>
      <c r="F21" s="6">
        <f t="shared" si="0"/>
        <v>0</v>
      </c>
      <c r="G21" s="6">
        <v>0</v>
      </c>
      <c r="H21" s="6">
        <v>0</v>
      </c>
      <c r="I21" s="6">
        <v>0</v>
      </c>
      <c r="J21" s="6">
        <v>0</v>
      </c>
    </row>
    <row r="22" spans="2:10" ht="27" customHeight="1" x14ac:dyDescent="0.3">
      <c r="B22" s="49"/>
      <c r="C22" s="47"/>
      <c r="D22" s="21"/>
      <c r="E22" s="5">
        <v>2025</v>
      </c>
      <c r="F22" s="6">
        <f>G22+H22+I22+J22</f>
        <v>0</v>
      </c>
      <c r="G22" s="6">
        <v>0</v>
      </c>
      <c r="H22" s="6">
        <v>0</v>
      </c>
      <c r="I22" s="6">
        <v>0</v>
      </c>
      <c r="J22" s="6">
        <v>0</v>
      </c>
    </row>
    <row r="23" spans="2:10" ht="27" customHeight="1" x14ac:dyDescent="0.3">
      <c r="B23" s="49"/>
      <c r="C23" s="47"/>
      <c r="D23" s="21"/>
      <c r="E23" s="5">
        <v>2026</v>
      </c>
      <c r="F23" s="6">
        <f>G23+H23+I23+J23</f>
        <v>0</v>
      </c>
      <c r="G23" s="6">
        <v>0</v>
      </c>
      <c r="H23" s="6">
        <v>0</v>
      </c>
      <c r="I23" s="6">
        <v>0</v>
      </c>
      <c r="J23" s="6">
        <v>0</v>
      </c>
    </row>
    <row r="24" spans="2:10" ht="27" customHeight="1" x14ac:dyDescent="0.3">
      <c r="B24" s="50"/>
      <c r="C24" s="47"/>
      <c r="D24" s="21"/>
      <c r="E24" s="5">
        <v>2027</v>
      </c>
      <c r="F24" s="6">
        <f>G24+H24+I24+J24</f>
        <v>0</v>
      </c>
      <c r="G24" s="6">
        <v>0</v>
      </c>
      <c r="H24" s="6">
        <v>0</v>
      </c>
      <c r="I24" s="6">
        <v>0</v>
      </c>
      <c r="J24" s="6">
        <v>0</v>
      </c>
    </row>
    <row r="25" spans="2:10" ht="26.25" customHeight="1" x14ac:dyDescent="0.3">
      <c r="B25" s="50"/>
      <c r="C25" s="47"/>
      <c r="D25" s="45" t="s">
        <v>20</v>
      </c>
      <c r="E25" s="5" t="s">
        <v>4</v>
      </c>
      <c r="F25" s="6">
        <f t="shared" ref="F25:F34" si="3">G25+H25+I25+J25</f>
        <v>7172721.9900000002</v>
      </c>
      <c r="G25" s="6">
        <f>G26+G27+G28+G29+G30+G31+G34</f>
        <v>0</v>
      </c>
      <c r="H25" s="6">
        <f>H26+H27+H28+H29+H30+H31+H34</f>
        <v>6568800</v>
      </c>
      <c r="I25" s="6">
        <f t="shared" ref="I25:J25" si="4">I26+I27+I28+I29+I30+I31+I34</f>
        <v>0</v>
      </c>
      <c r="J25" s="6">
        <f t="shared" si="4"/>
        <v>603921.99</v>
      </c>
    </row>
    <row r="26" spans="2:10" ht="24" customHeight="1" x14ac:dyDescent="0.3">
      <c r="B26" s="50"/>
      <c r="C26" s="47"/>
      <c r="D26" s="45"/>
      <c r="E26" s="5">
        <v>2019</v>
      </c>
      <c r="F26" s="6">
        <f t="shared" si="3"/>
        <v>0</v>
      </c>
      <c r="G26" s="6">
        <v>0</v>
      </c>
      <c r="H26" s="6">
        <v>0</v>
      </c>
      <c r="I26" s="6">
        <v>0</v>
      </c>
      <c r="J26" s="6">
        <v>0</v>
      </c>
    </row>
    <row r="27" spans="2:10" ht="24.75" customHeight="1" x14ac:dyDescent="0.3">
      <c r="B27" s="50"/>
      <c r="C27" s="47"/>
      <c r="D27" s="45"/>
      <c r="E27" s="5">
        <v>2020</v>
      </c>
      <c r="F27" s="6">
        <f t="shared" si="3"/>
        <v>0</v>
      </c>
      <c r="G27" s="6">
        <v>0</v>
      </c>
      <c r="H27" s="6">
        <v>0</v>
      </c>
      <c r="I27" s="6">
        <v>0</v>
      </c>
      <c r="J27" s="6">
        <v>0</v>
      </c>
    </row>
    <row r="28" spans="2:10" ht="24.75" customHeight="1" x14ac:dyDescent="0.3">
      <c r="B28" s="50"/>
      <c r="C28" s="47"/>
      <c r="D28" s="45"/>
      <c r="E28" s="5">
        <v>2021</v>
      </c>
      <c r="F28" s="6">
        <f t="shared" si="3"/>
        <v>1907193.6</v>
      </c>
      <c r="G28" s="6">
        <v>0</v>
      </c>
      <c r="H28" s="6">
        <v>1716400</v>
      </c>
      <c r="I28" s="6">
        <v>0</v>
      </c>
      <c r="J28" s="6">
        <v>190793.60000000001</v>
      </c>
    </row>
    <row r="29" spans="2:10" ht="22.5" customHeight="1" x14ac:dyDescent="0.3">
      <c r="B29" s="50"/>
      <c r="C29" s="47"/>
      <c r="D29" s="45"/>
      <c r="E29" s="5">
        <v>2022</v>
      </c>
      <c r="F29" s="6">
        <f t="shared" si="3"/>
        <v>5265528.3899999997</v>
      </c>
      <c r="G29" s="6">
        <v>0</v>
      </c>
      <c r="H29" s="6">
        <v>4852400</v>
      </c>
      <c r="I29" s="6">
        <v>0</v>
      </c>
      <c r="J29" s="6">
        <v>413128.39</v>
      </c>
    </row>
    <row r="30" spans="2:10" ht="23.25" customHeight="1" x14ac:dyDescent="0.3">
      <c r="B30" s="50"/>
      <c r="C30" s="47"/>
      <c r="D30" s="45"/>
      <c r="E30" s="5">
        <v>2023</v>
      </c>
      <c r="F30" s="6">
        <f t="shared" si="3"/>
        <v>0</v>
      </c>
      <c r="G30" s="6">
        <v>0</v>
      </c>
      <c r="H30" s="6">
        <v>0</v>
      </c>
      <c r="I30" s="6">
        <v>0</v>
      </c>
      <c r="J30" s="6">
        <v>0</v>
      </c>
    </row>
    <row r="31" spans="2:10" ht="23.25" customHeight="1" x14ac:dyDescent="0.3">
      <c r="B31" s="50"/>
      <c r="C31" s="47"/>
      <c r="D31" s="45"/>
      <c r="E31" s="5">
        <v>2024</v>
      </c>
      <c r="F31" s="6">
        <f t="shared" si="3"/>
        <v>0</v>
      </c>
      <c r="G31" s="6">
        <v>0</v>
      </c>
      <c r="H31" s="6">
        <v>0</v>
      </c>
      <c r="I31" s="6">
        <v>0</v>
      </c>
      <c r="J31" s="6">
        <v>0</v>
      </c>
    </row>
    <row r="32" spans="2:10" ht="23.25" customHeight="1" x14ac:dyDescent="0.3">
      <c r="B32" s="50"/>
      <c r="C32" s="47"/>
      <c r="D32" s="45"/>
      <c r="E32" s="5">
        <v>2025</v>
      </c>
      <c r="F32" s="6">
        <f t="shared" ref="F32" si="5">G32+H32+I32+J32</f>
        <v>0</v>
      </c>
      <c r="G32" s="6">
        <v>0</v>
      </c>
      <c r="H32" s="6">
        <v>0</v>
      </c>
      <c r="I32" s="6">
        <v>0</v>
      </c>
      <c r="J32" s="6">
        <v>0</v>
      </c>
    </row>
    <row r="33" spans="2:10" ht="23.25" customHeight="1" x14ac:dyDescent="0.3">
      <c r="B33" s="50"/>
      <c r="C33" s="47"/>
      <c r="D33" s="45"/>
      <c r="E33" s="5">
        <v>2026</v>
      </c>
      <c r="F33" s="6">
        <f>G33+H33+I33+J33</f>
        <v>0</v>
      </c>
      <c r="G33" s="6">
        <v>0</v>
      </c>
      <c r="H33" s="6">
        <v>0</v>
      </c>
      <c r="I33" s="6">
        <v>0</v>
      </c>
      <c r="J33" s="6">
        <v>0</v>
      </c>
    </row>
    <row r="34" spans="2:10" ht="24.75" customHeight="1" x14ac:dyDescent="0.3">
      <c r="B34" s="50"/>
      <c r="C34" s="47"/>
      <c r="D34" s="45"/>
      <c r="E34" s="5">
        <v>2027</v>
      </c>
      <c r="F34" s="6">
        <f t="shared" si="3"/>
        <v>0</v>
      </c>
      <c r="G34" s="6">
        <v>0</v>
      </c>
      <c r="H34" s="6">
        <v>0</v>
      </c>
      <c r="I34" s="6">
        <v>0</v>
      </c>
      <c r="J34" s="6">
        <v>0</v>
      </c>
    </row>
    <row r="35" spans="2:10" ht="22.5" customHeight="1" x14ac:dyDescent="0.3">
      <c r="B35" s="50"/>
      <c r="C35" s="47"/>
      <c r="D35" s="45" t="s">
        <v>21</v>
      </c>
      <c r="E35" s="5" t="s">
        <v>4</v>
      </c>
      <c r="F35" s="6">
        <f>G35+H35+I35+J35</f>
        <v>2427059.41</v>
      </c>
      <c r="G35" s="6">
        <f>G36+G37+G38+G39+G40+G41+G44</f>
        <v>0</v>
      </c>
      <c r="H35" s="6">
        <f t="shared" ref="H35:J35" si="6">H36+H37+H38+H39+H40+H41+H44</f>
        <v>2242000</v>
      </c>
      <c r="I35" s="6">
        <f t="shared" si="6"/>
        <v>0</v>
      </c>
      <c r="J35" s="6">
        <f t="shared" si="6"/>
        <v>185059.41</v>
      </c>
    </row>
    <row r="36" spans="2:10" ht="21" customHeight="1" x14ac:dyDescent="0.3">
      <c r="B36" s="50"/>
      <c r="C36" s="47"/>
      <c r="D36" s="21"/>
      <c r="E36" s="5">
        <v>2019</v>
      </c>
      <c r="F36" s="6">
        <f>G36+H36+I36+J36</f>
        <v>0</v>
      </c>
      <c r="G36" s="6">
        <v>0</v>
      </c>
      <c r="H36" s="6">
        <v>0</v>
      </c>
      <c r="I36" s="6">
        <v>0</v>
      </c>
      <c r="J36" s="6">
        <v>0</v>
      </c>
    </row>
    <row r="37" spans="2:10" ht="19.5" customHeight="1" x14ac:dyDescent="0.3">
      <c r="B37" s="50"/>
      <c r="C37" s="47"/>
      <c r="D37" s="21"/>
      <c r="E37" s="5">
        <v>2020</v>
      </c>
      <c r="F37" s="6">
        <f t="shared" ref="F37:F41" si="7">G37+H37+I37+J37</f>
        <v>0</v>
      </c>
      <c r="G37" s="6">
        <v>0</v>
      </c>
      <c r="H37" s="6">
        <v>0</v>
      </c>
      <c r="I37" s="6">
        <v>0</v>
      </c>
      <c r="J37" s="6">
        <v>0</v>
      </c>
    </row>
    <row r="38" spans="2:10" ht="20.25" customHeight="1" x14ac:dyDescent="0.3">
      <c r="B38" s="50"/>
      <c r="C38" s="47"/>
      <c r="D38" s="21"/>
      <c r="E38" s="5">
        <v>2021</v>
      </c>
      <c r="F38" s="6">
        <f t="shared" si="7"/>
        <v>0</v>
      </c>
      <c r="G38" s="6">
        <v>0</v>
      </c>
      <c r="H38" s="6">
        <v>0</v>
      </c>
      <c r="I38" s="6">
        <v>0</v>
      </c>
      <c r="J38" s="6">
        <v>0</v>
      </c>
    </row>
    <row r="39" spans="2:10" ht="21" customHeight="1" x14ac:dyDescent="0.3">
      <c r="B39" s="50"/>
      <c r="C39" s="47"/>
      <c r="D39" s="21"/>
      <c r="E39" s="5">
        <v>2022</v>
      </c>
      <c r="F39" s="6">
        <f t="shared" si="7"/>
        <v>2427059.41</v>
      </c>
      <c r="G39" s="6">
        <v>0</v>
      </c>
      <c r="H39" s="6">
        <v>2242000</v>
      </c>
      <c r="I39" s="6">
        <v>0</v>
      </c>
      <c r="J39" s="6">
        <v>185059.41</v>
      </c>
    </row>
    <row r="40" spans="2:10" ht="24" customHeight="1" x14ac:dyDescent="0.3">
      <c r="B40" s="50"/>
      <c r="C40" s="47"/>
      <c r="D40" s="21"/>
      <c r="E40" s="5">
        <v>2023</v>
      </c>
      <c r="F40" s="6">
        <f t="shared" si="7"/>
        <v>0</v>
      </c>
      <c r="G40" s="6">
        <v>0</v>
      </c>
      <c r="H40" s="6">
        <v>0</v>
      </c>
      <c r="I40" s="6">
        <v>0</v>
      </c>
      <c r="J40" s="6">
        <v>0</v>
      </c>
    </row>
    <row r="41" spans="2:10" ht="21" customHeight="1" x14ac:dyDescent="0.3">
      <c r="B41" s="50"/>
      <c r="C41" s="47"/>
      <c r="D41" s="21"/>
      <c r="E41" s="5">
        <v>2024</v>
      </c>
      <c r="F41" s="6">
        <f t="shared" si="7"/>
        <v>0</v>
      </c>
      <c r="G41" s="6">
        <v>0</v>
      </c>
      <c r="H41" s="6">
        <v>0</v>
      </c>
      <c r="I41" s="6">
        <v>0</v>
      </c>
      <c r="J41" s="6">
        <v>0</v>
      </c>
    </row>
    <row r="42" spans="2:10" ht="21" customHeight="1" x14ac:dyDescent="0.3">
      <c r="B42" s="50"/>
      <c r="C42" s="47"/>
      <c r="D42" s="21"/>
      <c r="E42" s="5">
        <v>2025</v>
      </c>
      <c r="F42" s="6">
        <f>G42+H42+I42+J42</f>
        <v>0</v>
      </c>
      <c r="G42" s="6">
        <v>0</v>
      </c>
      <c r="H42" s="6">
        <v>0</v>
      </c>
      <c r="I42" s="6">
        <v>0</v>
      </c>
      <c r="J42" s="6">
        <v>0</v>
      </c>
    </row>
    <row r="43" spans="2:10" ht="21" customHeight="1" x14ac:dyDescent="0.3">
      <c r="B43" s="50"/>
      <c r="C43" s="47"/>
      <c r="D43" s="21"/>
      <c r="E43" s="5">
        <v>2026</v>
      </c>
      <c r="F43" s="6">
        <f>G43+H43+I43+J43</f>
        <v>0</v>
      </c>
      <c r="G43" s="6">
        <v>0</v>
      </c>
      <c r="H43" s="6">
        <v>0</v>
      </c>
      <c r="I43" s="6">
        <v>0</v>
      </c>
      <c r="J43" s="6">
        <v>0</v>
      </c>
    </row>
    <row r="44" spans="2:10" ht="23.25" customHeight="1" x14ac:dyDescent="0.3">
      <c r="B44" s="50"/>
      <c r="C44" s="47"/>
      <c r="D44" s="21"/>
      <c r="E44" s="5">
        <v>2027</v>
      </c>
      <c r="F44" s="6">
        <f>G44+H44+I44+J44</f>
        <v>0</v>
      </c>
      <c r="G44" s="6">
        <v>0</v>
      </c>
      <c r="H44" s="6">
        <v>0</v>
      </c>
      <c r="I44" s="6">
        <v>0</v>
      </c>
      <c r="J44" s="6">
        <v>0</v>
      </c>
    </row>
    <row r="45" spans="2:10" ht="26.25" customHeight="1" x14ac:dyDescent="0.3">
      <c r="B45" s="14" t="s">
        <v>23</v>
      </c>
      <c r="C45" s="15"/>
      <c r="D45" s="16"/>
      <c r="E45" s="5" t="s">
        <v>4</v>
      </c>
      <c r="F45" s="6">
        <f>G45+H45+I45+J45</f>
        <v>9599781.4000000004</v>
      </c>
      <c r="G45" s="6">
        <f>G46+G47+G48+G49+G50+G51</f>
        <v>0</v>
      </c>
      <c r="H45" s="6">
        <f t="shared" ref="H45:J45" si="8">H46+H47+H48+H49+H50+H51</f>
        <v>8810800</v>
      </c>
      <c r="I45" s="6">
        <f t="shared" si="8"/>
        <v>0</v>
      </c>
      <c r="J45" s="6">
        <f t="shared" si="8"/>
        <v>788981.4</v>
      </c>
    </row>
    <row r="46" spans="2:10" ht="24.75" customHeight="1" x14ac:dyDescent="0.3">
      <c r="B46" s="17"/>
      <c r="C46" s="18"/>
      <c r="D46" s="19"/>
      <c r="E46" s="5">
        <v>2019</v>
      </c>
      <c r="F46" s="6">
        <f t="shared" ref="F46:F69" si="9">G46+H46+I46+J46</f>
        <v>0</v>
      </c>
      <c r="G46" s="6">
        <v>0</v>
      </c>
      <c r="H46" s="6">
        <f t="shared" ref="H46:I49" si="10">H16</f>
        <v>0</v>
      </c>
      <c r="I46" s="6">
        <f t="shared" si="10"/>
        <v>0</v>
      </c>
      <c r="J46" s="6">
        <v>0</v>
      </c>
    </row>
    <row r="47" spans="2:10" ht="20.25" customHeight="1" x14ac:dyDescent="0.3">
      <c r="B47" s="17"/>
      <c r="C47" s="18"/>
      <c r="D47" s="19"/>
      <c r="E47" s="5">
        <v>2020</v>
      </c>
      <c r="F47" s="6">
        <f t="shared" si="9"/>
        <v>0</v>
      </c>
      <c r="G47" s="6">
        <v>0</v>
      </c>
      <c r="H47" s="6">
        <f t="shared" si="10"/>
        <v>0</v>
      </c>
      <c r="I47" s="6">
        <f t="shared" si="10"/>
        <v>0</v>
      </c>
      <c r="J47" s="6">
        <v>0</v>
      </c>
    </row>
    <row r="48" spans="2:10" ht="27" customHeight="1" x14ac:dyDescent="0.3">
      <c r="B48" s="17"/>
      <c r="C48" s="18"/>
      <c r="D48" s="19"/>
      <c r="E48" s="5">
        <v>2021</v>
      </c>
      <c r="F48" s="6">
        <f t="shared" si="9"/>
        <v>1907193.6</v>
      </c>
      <c r="G48" s="6">
        <f>G18</f>
        <v>0</v>
      </c>
      <c r="H48" s="6">
        <f t="shared" si="10"/>
        <v>1716400</v>
      </c>
      <c r="I48" s="6">
        <f t="shared" si="10"/>
        <v>0</v>
      </c>
      <c r="J48" s="6">
        <f>J18</f>
        <v>190793.60000000001</v>
      </c>
    </row>
    <row r="49" spans="2:15" ht="24" customHeight="1" x14ac:dyDescent="0.3">
      <c r="B49" s="17"/>
      <c r="C49" s="18"/>
      <c r="D49" s="19"/>
      <c r="E49" s="5">
        <v>2022</v>
      </c>
      <c r="F49" s="6">
        <f>G49+H49+I49+J49</f>
        <v>7692587.7999999998</v>
      </c>
      <c r="G49" s="6">
        <v>0</v>
      </c>
      <c r="H49" s="6">
        <f t="shared" si="10"/>
        <v>7094400</v>
      </c>
      <c r="I49" s="6">
        <f t="shared" si="10"/>
        <v>0</v>
      </c>
      <c r="J49" s="6">
        <f>J19</f>
        <v>598187.80000000005</v>
      </c>
      <c r="N49" s="13"/>
      <c r="O49" s="12"/>
    </row>
    <row r="50" spans="2:15" ht="25.5" customHeight="1" x14ac:dyDescent="0.3">
      <c r="B50" s="17"/>
      <c r="C50" s="18"/>
      <c r="D50" s="19"/>
      <c r="E50" s="5">
        <v>2023</v>
      </c>
      <c r="F50" s="6">
        <f t="shared" si="9"/>
        <v>0</v>
      </c>
      <c r="G50" s="6">
        <v>0</v>
      </c>
      <c r="H50" s="6">
        <v>0</v>
      </c>
      <c r="I50" s="6">
        <f>I20</f>
        <v>0</v>
      </c>
      <c r="J50" s="6">
        <v>0</v>
      </c>
    </row>
    <row r="51" spans="2:15" ht="26.25" customHeight="1" x14ac:dyDescent="0.3">
      <c r="B51" s="17"/>
      <c r="C51" s="18"/>
      <c r="D51" s="19"/>
      <c r="E51" s="5">
        <v>2024</v>
      </c>
      <c r="F51" s="6">
        <f t="shared" si="9"/>
        <v>0</v>
      </c>
      <c r="G51" s="6">
        <v>0</v>
      </c>
      <c r="H51" s="6">
        <v>0</v>
      </c>
      <c r="I51" s="6">
        <f>I21</f>
        <v>0</v>
      </c>
      <c r="J51" s="6">
        <v>0</v>
      </c>
    </row>
    <row r="52" spans="2:15" ht="26.25" customHeight="1" x14ac:dyDescent="0.3">
      <c r="B52" s="17"/>
      <c r="C52" s="18"/>
      <c r="D52" s="19"/>
      <c r="E52" s="5">
        <v>2025</v>
      </c>
      <c r="F52" s="6">
        <f t="shared" ref="F52" si="11">G52+H52+I52+J52</f>
        <v>0</v>
      </c>
      <c r="G52" s="6">
        <v>0</v>
      </c>
      <c r="H52" s="6">
        <v>0</v>
      </c>
      <c r="I52" s="6">
        <v>0</v>
      </c>
      <c r="J52" s="6">
        <v>0</v>
      </c>
    </row>
    <row r="53" spans="2:15" ht="26.25" customHeight="1" x14ac:dyDescent="0.3">
      <c r="B53" s="36" t="s">
        <v>29</v>
      </c>
      <c r="C53" s="37"/>
      <c r="D53" s="38"/>
      <c r="E53" s="5" t="s">
        <v>4</v>
      </c>
      <c r="F53" s="6">
        <f>G53+H53+I53+J53</f>
        <v>9599781.4000000004</v>
      </c>
      <c r="G53" s="6">
        <f>G54+G55+G56+G57+G58+G59+G63</f>
        <v>0</v>
      </c>
      <c r="H53" s="6">
        <f>H54+H55+H56+H57+H58+H59+H63</f>
        <v>8810800</v>
      </c>
      <c r="I53" s="6">
        <f t="shared" ref="I53:J53" si="12">I54+I55+I56+I57+I58+I59+I63</f>
        <v>0</v>
      </c>
      <c r="J53" s="6">
        <f t="shared" si="12"/>
        <v>788981.4</v>
      </c>
    </row>
    <row r="54" spans="2:15" ht="26.25" customHeight="1" x14ac:dyDescent="0.3">
      <c r="B54" s="39"/>
      <c r="C54" s="40"/>
      <c r="D54" s="41"/>
      <c r="E54" s="5">
        <v>2019</v>
      </c>
      <c r="F54" s="6">
        <f t="shared" si="9"/>
        <v>0</v>
      </c>
      <c r="G54" s="6">
        <f>G55</f>
        <v>0</v>
      </c>
      <c r="H54" s="6">
        <v>0</v>
      </c>
      <c r="I54" s="6">
        <v>0</v>
      </c>
      <c r="J54" s="6">
        <v>0</v>
      </c>
    </row>
    <row r="55" spans="2:15" ht="26.25" customHeight="1" x14ac:dyDescent="0.3">
      <c r="B55" s="39"/>
      <c r="C55" s="40"/>
      <c r="D55" s="41"/>
      <c r="E55" s="5">
        <v>2020</v>
      </c>
      <c r="F55" s="6">
        <f t="shared" si="9"/>
        <v>0</v>
      </c>
      <c r="G55" s="6">
        <v>0</v>
      </c>
      <c r="H55" s="6">
        <v>0</v>
      </c>
      <c r="I55" s="6">
        <v>0</v>
      </c>
      <c r="J55" s="6">
        <v>0</v>
      </c>
    </row>
    <row r="56" spans="2:15" ht="26.25" customHeight="1" x14ac:dyDescent="0.3">
      <c r="B56" s="39"/>
      <c r="C56" s="40"/>
      <c r="D56" s="41"/>
      <c r="E56" s="5">
        <v>2021</v>
      </c>
      <c r="F56" s="6">
        <f t="shared" si="9"/>
        <v>1907193.6</v>
      </c>
      <c r="G56" s="6">
        <f>G48</f>
        <v>0</v>
      </c>
      <c r="H56" s="6">
        <f>H48</f>
        <v>1716400</v>
      </c>
      <c r="I56" s="6">
        <f>I48</f>
        <v>0</v>
      </c>
      <c r="J56" s="6">
        <f>J48</f>
        <v>190793.60000000001</v>
      </c>
    </row>
    <row r="57" spans="2:15" ht="26.25" customHeight="1" x14ac:dyDescent="0.3">
      <c r="B57" s="39"/>
      <c r="C57" s="40"/>
      <c r="D57" s="41"/>
      <c r="E57" s="5">
        <v>2022</v>
      </c>
      <c r="F57" s="6">
        <f t="shared" si="9"/>
        <v>7692587.7999999998</v>
      </c>
      <c r="G57" s="6">
        <v>0</v>
      </c>
      <c r="H57" s="6">
        <f>H49</f>
        <v>7094400</v>
      </c>
      <c r="I57" s="6">
        <f>I49</f>
        <v>0</v>
      </c>
      <c r="J57" s="6">
        <f>J49</f>
        <v>598187.80000000005</v>
      </c>
    </row>
    <row r="58" spans="2:15" ht="26.25" customHeight="1" x14ac:dyDescent="0.3">
      <c r="B58" s="39"/>
      <c r="C58" s="40"/>
      <c r="D58" s="41"/>
      <c r="E58" s="5">
        <v>2023</v>
      </c>
      <c r="F58" s="6">
        <f t="shared" si="9"/>
        <v>0</v>
      </c>
      <c r="G58" s="6">
        <v>0</v>
      </c>
      <c r="H58" s="6">
        <v>0</v>
      </c>
      <c r="I58" s="6">
        <v>0</v>
      </c>
      <c r="J58" s="6">
        <v>0</v>
      </c>
    </row>
    <row r="59" spans="2:15" ht="26.25" customHeight="1" x14ac:dyDescent="0.3">
      <c r="B59" s="39"/>
      <c r="C59" s="40"/>
      <c r="D59" s="41"/>
      <c r="E59" s="5">
        <v>2024</v>
      </c>
      <c r="F59" s="6">
        <f>G59+H59+I59+J59</f>
        <v>0</v>
      </c>
      <c r="G59" s="6">
        <v>0</v>
      </c>
      <c r="H59" s="6">
        <v>0</v>
      </c>
      <c r="I59" s="6">
        <v>0</v>
      </c>
      <c r="J59" s="6">
        <v>0</v>
      </c>
    </row>
    <row r="60" spans="2:15" ht="26.25" customHeight="1" x14ac:dyDescent="0.3">
      <c r="B60" s="39"/>
      <c r="C60" s="40"/>
      <c r="D60" s="41"/>
      <c r="E60" s="5">
        <v>2025</v>
      </c>
      <c r="F60" s="6">
        <f t="shared" ref="F60" si="13">G60+H60+I60+J60</f>
        <v>0</v>
      </c>
      <c r="G60" s="6">
        <v>0</v>
      </c>
      <c r="H60" s="6">
        <v>0</v>
      </c>
      <c r="I60" s="6">
        <v>0</v>
      </c>
      <c r="J60" s="6">
        <v>0</v>
      </c>
    </row>
    <row r="61" spans="2:15" ht="26.25" customHeight="1" x14ac:dyDescent="0.3">
      <c r="B61" s="39"/>
      <c r="C61" s="40"/>
      <c r="D61" s="41"/>
      <c r="E61" s="5">
        <v>2026</v>
      </c>
      <c r="F61" s="6">
        <f>G61+H61+I61+J61</f>
        <v>0</v>
      </c>
      <c r="G61" s="6">
        <v>0</v>
      </c>
      <c r="H61" s="6">
        <v>0</v>
      </c>
      <c r="I61" s="6">
        <v>0</v>
      </c>
      <c r="J61" s="6">
        <v>0</v>
      </c>
    </row>
    <row r="62" spans="2:15" ht="26.25" customHeight="1" x14ac:dyDescent="0.3">
      <c r="B62" s="39"/>
      <c r="C62" s="40"/>
      <c r="D62" s="41"/>
      <c r="E62" s="5">
        <v>2026</v>
      </c>
      <c r="F62" s="6">
        <f t="shared" ref="F62" si="14">G62+H62+I62+J62</f>
        <v>0</v>
      </c>
      <c r="G62" s="6">
        <v>0</v>
      </c>
      <c r="H62" s="6">
        <v>0</v>
      </c>
      <c r="I62" s="6">
        <v>0</v>
      </c>
      <c r="J62" s="6">
        <v>0</v>
      </c>
    </row>
    <row r="63" spans="2:15" ht="26.25" customHeight="1" x14ac:dyDescent="0.3">
      <c r="B63" s="42"/>
      <c r="C63" s="43"/>
      <c r="D63" s="44"/>
      <c r="E63" s="5">
        <v>2027</v>
      </c>
      <c r="F63" s="6">
        <f t="shared" si="9"/>
        <v>0</v>
      </c>
      <c r="G63" s="6">
        <v>0</v>
      </c>
      <c r="H63" s="6">
        <v>0</v>
      </c>
      <c r="I63" s="6">
        <v>0</v>
      </c>
      <c r="J63" s="6">
        <v>0</v>
      </c>
    </row>
    <row r="64" spans="2:15" ht="29.25" customHeight="1" x14ac:dyDescent="0.3">
      <c r="B64" s="27" t="s">
        <v>28</v>
      </c>
      <c r="C64" s="28"/>
      <c r="D64" s="29"/>
      <c r="E64" s="5" t="s">
        <v>4</v>
      </c>
      <c r="F64" s="6">
        <f>G64+H64+I64+J64</f>
        <v>9599781.4000000004</v>
      </c>
      <c r="G64" s="6">
        <f>SUM(G65:G74)</f>
        <v>0</v>
      </c>
      <c r="H64" s="6">
        <f t="shared" ref="H64:J64" si="15">SUM(H65:H74)</f>
        <v>8810800</v>
      </c>
      <c r="I64" s="6">
        <f t="shared" si="15"/>
        <v>0</v>
      </c>
      <c r="J64" s="6">
        <f t="shared" si="15"/>
        <v>788981.4</v>
      </c>
    </row>
    <row r="65" spans="2:11" ht="27" customHeight="1" x14ac:dyDescent="0.3">
      <c r="B65" s="30"/>
      <c r="C65" s="31"/>
      <c r="D65" s="32"/>
      <c r="E65" s="5">
        <v>2019</v>
      </c>
      <c r="F65" s="6">
        <f t="shared" si="9"/>
        <v>0</v>
      </c>
      <c r="G65" s="6">
        <v>0</v>
      </c>
      <c r="H65" s="6">
        <v>0</v>
      </c>
      <c r="I65" s="6">
        <v>0</v>
      </c>
      <c r="J65" s="6">
        <v>0</v>
      </c>
      <c r="K65" s="2"/>
    </row>
    <row r="66" spans="2:11" ht="27.75" customHeight="1" x14ac:dyDescent="0.3">
      <c r="B66" s="30"/>
      <c r="C66" s="31"/>
      <c r="D66" s="32"/>
      <c r="E66" s="5">
        <v>2020</v>
      </c>
      <c r="F66" s="6">
        <f t="shared" si="9"/>
        <v>0</v>
      </c>
      <c r="G66" s="6">
        <v>0</v>
      </c>
      <c r="H66" s="6">
        <v>0</v>
      </c>
      <c r="I66" s="6">
        <v>0</v>
      </c>
      <c r="J66" s="6">
        <v>0</v>
      </c>
    </row>
    <row r="67" spans="2:11" ht="26.25" customHeight="1" x14ac:dyDescent="0.3">
      <c r="B67" s="30"/>
      <c r="C67" s="31"/>
      <c r="D67" s="32"/>
      <c r="E67" s="5">
        <v>2021</v>
      </c>
      <c r="F67" s="6">
        <f t="shared" si="9"/>
        <v>1907193.6</v>
      </c>
      <c r="G67" s="6">
        <v>0</v>
      </c>
      <c r="H67" s="6">
        <f>H48</f>
        <v>1716400</v>
      </c>
      <c r="I67" s="6">
        <f>I48</f>
        <v>0</v>
      </c>
      <c r="J67" s="6">
        <f>J48</f>
        <v>190793.60000000001</v>
      </c>
    </row>
    <row r="68" spans="2:11" ht="27.75" customHeight="1" x14ac:dyDescent="0.3">
      <c r="B68" s="30"/>
      <c r="C68" s="31"/>
      <c r="D68" s="32"/>
      <c r="E68" s="5">
        <v>2022</v>
      </c>
      <c r="F68" s="6">
        <f t="shared" si="9"/>
        <v>7692587.7999999998</v>
      </c>
      <c r="G68" s="6">
        <v>0</v>
      </c>
      <c r="H68" s="6">
        <f>H57</f>
        <v>7094400</v>
      </c>
      <c r="I68" s="6">
        <f t="shared" ref="I68:J68" si="16">I57</f>
        <v>0</v>
      </c>
      <c r="J68" s="6">
        <f t="shared" si="16"/>
        <v>598187.80000000005</v>
      </c>
    </row>
    <row r="69" spans="2:11" ht="26.25" customHeight="1" x14ac:dyDescent="0.3">
      <c r="B69" s="30"/>
      <c r="C69" s="31"/>
      <c r="D69" s="32"/>
      <c r="E69" s="5">
        <v>2023</v>
      </c>
      <c r="F69" s="6">
        <f t="shared" si="9"/>
        <v>0</v>
      </c>
      <c r="G69" s="6">
        <v>0</v>
      </c>
      <c r="H69" s="6">
        <v>0</v>
      </c>
      <c r="I69" s="6">
        <v>0</v>
      </c>
      <c r="J69" s="6">
        <v>0</v>
      </c>
    </row>
    <row r="70" spans="2:11" ht="25.5" customHeight="1" x14ac:dyDescent="0.3">
      <c r="B70" s="30"/>
      <c r="C70" s="31"/>
      <c r="D70" s="32"/>
      <c r="E70" s="5">
        <v>2024</v>
      </c>
      <c r="F70" s="6">
        <f>G70+H70+I70+J70</f>
        <v>0</v>
      </c>
      <c r="G70" s="6">
        <v>0</v>
      </c>
      <c r="H70" s="6">
        <v>0</v>
      </c>
      <c r="I70" s="6">
        <v>0</v>
      </c>
      <c r="J70" s="6">
        <v>0</v>
      </c>
    </row>
    <row r="71" spans="2:11" ht="25.5" customHeight="1" x14ac:dyDescent="0.3">
      <c r="B71" s="30"/>
      <c r="C71" s="31"/>
      <c r="D71" s="32"/>
      <c r="E71" s="5">
        <v>2025</v>
      </c>
      <c r="F71" s="6">
        <f>G71+H71+I71+J71</f>
        <v>0</v>
      </c>
      <c r="G71" s="6">
        <v>0</v>
      </c>
      <c r="H71" s="6">
        <v>0</v>
      </c>
      <c r="I71" s="6">
        <v>0</v>
      </c>
      <c r="J71" s="6">
        <v>0</v>
      </c>
    </row>
    <row r="72" spans="2:11" ht="25.5" customHeight="1" x14ac:dyDescent="0.3">
      <c r="B72" s="30"/>
      <c r="C72" s="31"/>
      <c r="D72" s="32"/>
      <c r="E72" s="5">
        <v>2026</v>
      </c>
      <c r="F72" s="6">
        <f>G72+H72+I72+J72</f>
        <v>0</v>
      </c>
      <c r="G72" s="6">
        <v>0</v>
      </c>
      <c r="H72" s="6">
        <v>0</v>
      </c>
      <c r="I72" s="6">
        <v>0</v>
      </c>
      <c r="J72" s="6">
        <v>0</v>
      </c>
    </row>
    <row r="73" spans="2:11" ht="25.5" customHeight="1" x14ac:dyDescent="0.3">
      <c r="B73" s="30"/>
      <c r="C73" s="31"/>
      <c r="D73" s="32"/>
      <c r="E73" s="5">
        <v>2026</v>
      </c>
      <c r="F73" s="6">
        <f>G73+H73+I73+J73</f>
        <v>0</v>
      </c>
      <c r="G73" s="6">
        <v>0</v>
      </c>
      <c r="H73" s="6">
        <v>0</v>
      </c>
      <c r="I73" s="6">
        <v>0</v>
      </c>
      <c r="J73" s="6">
        <v>0</v>
      </c>
    </row>
    <row r="74" spans="2:11" ht="25.5" customHeight="1" x14ac:dyDescent="0.3">
      <c r="B74" s="33"/>
      <c r="C74" s="34"/>
      <c r="D74" s="35"/>
      <c r="E74" s="5">
        <v>2027</v>
      </c>
      <c r="F74" s="6">
        <f>G74+H74+I74+J74</f>
        <v>0</v>
      </c>
      <c r="G74" s="6">
        <v>0</v>
      </c>
      <c r="H74" s="6">
        <v>0</v>
      </c>
      <c r="I74" s="6">
        <v>0</v>
      </c>
      <c r="J74" s="6">
        <v>0</v>
      </c>
      <c r="K74" t="s">
        <v>3</v>
      </c>
    </row>
    <row r="75" spans="2:11" ht="23.25" customHeight="1" x14ac:dyDescent="0.3">
      <c r="B75" s="7"/>
      <c r="C75" s="7"/>
      <c r="D75" s="7"/>
      <c r="E75" s="8"/>
      <c r="F75" s="8"/>
      <c r="G75" s="9"/>
      <c r="H75" s="9"/>
      <c r="I75" s="9"/>
      <c r="J75" s="9"/>
    </row>
    <row r="76" spans="2:11" ht="23.25" customHeight="1" x14ac:dyDescent="0.3">
      <c r="B76" s="26" t="s">
        <v>18</v>
      </c>
      <c r="C76" s="26"/>
      <c r="D76" s="26"/>
      <c r="E76" s="24" t="s">
        <v>19</v>
      </c>
      <c r="F76" s="25"/>
      <c r="G76" s="22"/>
      <c r="H76" s="23"/>
      <c r="I76" s="23"/>
      <c r="J76" s="11"/>
    </row>
  </sheetData>
  <mergeCells count="21">
    <mergeCell ref="B14:J14"/>
    <mergeCell ref="I1:J1"/>
    <mergeCell ref="F2:J2"/>
    <mergeCell ref="F3:J3"/>
    <mergeCell ref="I5:J5"/>
    <mergeCell ref="G6:J6"/>
    <mergeCell ref="F7:J7"/>
    <mergeCell ref="I8:J8"/>
    <mergeCell ref="B10:J10"/>
    <mergeCell ref="B11:J11"/>
    <mergeCell ref="B45:D52"/>
    <mergeCell ref="D15:D24"/>
    <mergeCell ref="G76:I76"/>
    <mergeCell ref="E76:F76"/>
    <mergeCell ref="B76:D76"/>
    <mergeCell ref="B64:D74"/>
    <mergeCell ref="B53:D63"/>
    <mergeCell ref="D35:D44"/>
    <mergeCell ref="C15:C44"/>
    <mergeCell ref="B15:B44"/>
    <mergeCell ref="D25:D34"/>
  </mergeCells>
  <pageMargins left="0.78740157480314965" right="0.19685039370078741" top="0.39370078740157483" bottom="0.19685039370078741" header="0.43307086614173229" footer="0.55118110236220474"/>
  <pageSetup paperSize="9" scale="95" orientation="landscape" r:id="rId1"/>
  <rowBreaks count="3" manualBreakCount="3">
    <brk id="24" max="10" man="1"/>
    <brk id="44" max="10" man="1"/>
    <brk id="6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2024-10-21T06:07:21Z</cp:lastPrinted>
  <dcterms:created xsi:type="dcterms:W3CDTF">2019-08-27T06:02:36Z</dcterms:created>
  <dcterms:modified xsi:type="dcterms:W3CDTF">2025-03-14T05:30:41Z</dcterms:modified>
</cp:coreProperties>
</file>