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BA5B284-957B-461E-A56C-0E30BD6070BE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1" i="1"/>
  <c r="I22" i="1"/>
  <c r="I25" i="1"/>
  <c r="D18" i="1" l="1"/>
  <c r="D20" i="1"/>
  <c r="D21" i="1"/>
  <c r="D22" i="1"/>
  <c r="D25" i="1"/>
  <c r="L24" i="1"/>
  <c r="D24" i="1" s="1"/>
  <c r="K23" i="1"/>
  <c r="L23" i="1" s="1"/>
  <c r="J23" i="1"/>
  <c r="I17" i="1"/>
  <c r="H17" i="1"/>
  <c r="D19" i="1" l="1"/>
  <c r="F17" i="1"/>
  <c r="G17" i="1"/>
  <c r="E17" i="1"/>
  <c r="F23" i="1"/>
  <c r="G23" i="1"/>
  <c r="H23" i="1"/>
  <c r="I23" i="1"/>
  <c r="I16" i="1" s="1"/>
  <c r="E23" i="1"/>
  <c r="D17" i="1" l="1"/>
  <c r="D23" i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<sst xmlns="http://schemas.openxmlformats.org/spreadsheetml/2006/main" count="53" uniqueCount="38">
  <si>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</si>
  <si>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</si>
  <si>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</si>
  <si>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</si>
  <si>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</si>
  <si>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</si>
  <si>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</si>
  <si>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</si>
  <si>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</si>
  <si>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</si>
  <si>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</si>
  <si>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</si>
  <si>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</si>
  <si>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</si>
  <si>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</si>
  <si>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</si>
  <si>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</si>
  <si>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</si>
  <si>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</si>
  <si>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</si>
  <si>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</si>
  <si>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</si>
  <si>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</si>
  <si>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</si>
  <si>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</si>
  <si>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</si>
  <si>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Ресурсное обеспечение реализации муниципальной программы города Усолье-Сибирское "Профилактика правонарушений" на 2019-2026 годы</t>
  </si>
  <si>
    <t xml:space="preserve"> "Профилактика правонарушений" на 2019-2026 годы</t>
  </si>
  <si>
    <t>Подпрограмма 2 "Профилактика безнадзорности и правонарушений несовершеннолетних" на 2019-2026 годы</t>
  </si>
  <si>
    <t>Подпрограмма 1 "Профилактика правонарушений и укрепление общественного порядка и общественной безопасности" на 2019-2026 годы</t>
  </si>
  <si>
    <t>Муниципальная программа города Усолье-Сибирское "Профилактика правонарушений" на 2019-2026 годы</t>
  </si>
  <si>
    <t>2026 год</t>
  </si>
  <si>
    <t xml:space="preserve">                             к постановлению администрации</t>
  </si>
  <si>
    <t xml:space="preserve">          города Усолье-Сибирское</t>
  </si>
  <si>
    <t xml:space="preserve">                               Приложение 1</t>
  </si>
  <si>
    <t xml:space="preserve">И.о. мэра города </t>
  </si>
  <si>
    <t xml:space="preserve">  Л.Н. Панькова</t>
  </si>
  <si>
    <t xml:space="preserve">  от 19.03.2024 г.№ 1078-па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</si>
</sst>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tabSelected="1" zoomScale="65" zoomScaleNormal="65" workbookViewId="0">
      <selection activeCell="J8" sqref="J8"/>
    </sheetView>
  </sheetViews>
  <sheetFormatPr defaultRowHeight="14.4" x14ac:dyDescent="0.3"/>
  <cols>
    <col min="1" max="1" width="27.109375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</cols>
  <sheetData>
    <row r="1" spans="1:12" ht="15" customHeight="1" x14ac:dyDescent="0.3">
      <c r="F1" s="50"/>
      <c r="G1" s="58"/>
      <c r="H1" s="58"/>
      <c r="I1" s="58"/>
      <c r="J1" s="58"/>
      <c r="K1" s="52" t="s">
        <v>34</v>
      </c>
      <c r="L1" s="52"/>
    </row>
    <row r="2" spans="1:12" ht="15" customHeight="1" x14ac:dyDescent="0.3">
      <c r="F2" s="51"/>
      <c r="G2" s="51"/>
      <c r="H2" s="51"/>
      <c r="I2" s="51"/>
      <c r="J2" s="52" t="s">
        <v>32</v>
      </c>
      <c r="K2" s="52"/>
      <c r="L2" s="52"/>
    </row>
    <row r="3" spans="1:12" ht="15" customHeight="1" x14ac:dyDescent="0.3">
      <c r="F3" s="50"/>
      <c r="G3" s="58"/>
      <c r="H3" s="58"/>
      <c r="I3" s="58"/>
      <c r="J3" s="58"/>
      <c r="K3" s="52" t="s">
        <v>33</v>
      </c>
      <c r="L3" s="52"/>
    </row>
    <row r="4" spans="1:12" ht="15" customHeight="1" x14ac:dyDescent="0.3">
      <c r="F4" s="58"/>
      <c r="G4" s="58"/>
      <c r="H4" s="58"/>
      <c r="I4" s="58"/>
      <c r="J4" s="58"/>
      <c r="K4" s="52" t="s">
        <v>37</v>
      </c>
      <c r="L4" s="52"/>
    </row>
    <row r="5" spans="1:12" ht="15" customHeight="1" x14ac:dyDescent="0.3">
      <c r="F5" s="49"/>
      <c r="G5" s="49"/>
      <c r="H5" s="49"/>
      <c r="I5" s="49"/>
      <c r="J5" s="49"/>
    </row>
    <row r="6" spans="1:12" x14ac:dyDescent="0.3">
      <c r="A6" s="1"/>
      <c r="B6" s="1"/>
      <c r="C6" s="1"/>
      <c r="D6" s="1"/>
      <c r="E6" s="1"/>
      <c r="F6" s="47"/>
      <c r="G6" s="47"/>
      <c r="I6" s="46"/>
      <c r="J6" s="46"/>
      <c r="K6" s="48"/>
      <c r="L6" s="46" t="s">
        <v>0</v>
      </c>
    </row>
    <row r="7" spans="1:12" x14ac:dyDescent="0.3">
      <c r="A7" s="1"/>
      <c r="B7" s="1"/>
      <c r="C7" s="1"/>
      <c r="H7" s="46"/>
      <c r="I7" s="1"/>
      <c r="J7" s="1"/>
      <c r="K7" s="47"/>
      <c r="L7" s="46" t="s">
        <v>1</v>
      </c>
    </row>
    <row r="8" spans="1:12" x14ac:dyDescent="0.3">
      <c r="A8" s="1"/>
      <c r="B8" s="1"/>
      <c r="G8" s="46"/>
      <c r="H8" s="46"/>
      <c r="I8" s="1"/>
      <c r="J8" s="1"/>
      <c r="K8" s="1"/>
      <c r="L8" s="46" t="s">
        <v>27</v>
      </c>
    </row>
    <row r="9" spans="1:12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2" ht="25.5" customHeight="1" x14ac:dyDescent="0.3">
      <c r="A10" s="64" t="s">
        <v>26</v>
      </c>
      <c r="B10" s="64"/>
      <c r="C10" s="64"/>
      <c r="D10" s="64"/>
      <c r="E10" s="64"/>
      <c r="F10" s="64"/>
      <c r="G10" s="64"/>
      <c r="H10" s="64"/>
      <c r="I10" s="64"/>
      <c r="J10" s="64"/>
      <c r="K10" s="2"/>
    </row>
    <row r="11" spans="1:12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2" ht="110.25" customHeight="1" thickBot="1" x14ac:dyDescent="0.35">
      <c r="A12" s="65" t="s">
        <v>2</v>
      </c>
      <c r="B12" s="65" t="s">
        <v>3</v>
      </c>
      <c r="C12" s="65" t="s">
        <v>4</v>
      </c>
      <c r="D12" s="65" t="s">
        <v>5</v>
      </c>
      <c r="E12" s="55" t="s">
        <v>6</v>
      </c>
      <c r="F12" s="56"/>
      <c r="G12" s="56"/>
      <c r="H12" s="56"/>
      <c r="I12" s="56"/>
      <c r="J12" s="56"/>
      <c r="K12" s="56"/>
      <c r="L12" s="57"/>
    </row>
    <row r="13" spans="1:12" x14ac:dyDescent="0.3">
      <c r="A13" s="59"/>
      <c r="B13" s="59"/>
      <c r="C13" s="59"/>
      <c r="D13" s="59"/>
      <c r="E13" s="59" t="s">
        <v>7</v>
      </c>
      <c r="F13" s="59" t="s">
        <v>8</v>
      </c>
      <c r="G13" s="59" t="s">
        <v>9</v>
      </c>
      <c r="H13" s="59" t="s">
        <v>10</v>
      </c>
      <c r="I13" s="59" t="s">
        <v>11</v>
      </c>
      <c r="J13" s="61" t="s">
        <v>12</v>
      </c>
      <c r="K13" s="53" t="s">
        <v>20</v>
      </c>
      <c r="L13" s="53" t="s">
        <v>31</v>
      </c>
    </row>
    <row r="14" spans="1:12" ht="15" thickBot="1" x14ac:dyDescent="0.35">
      <c r="A14" s="60"/>
      <c r="B14" s="60"/>
      <c r="C14" s="60"/>
      <c r="D14" s="60"/>
      <c r="E14" s="60"/>
      <c r="F14" s="60"/>
      <c r="G14" s="60"/>
      <c r="H14" s="60"/>
      <c r="I14" s="60"/>
      <c r="J14" s="62"/>
      <c r="K14" s="54"/>
      <c r="L14" s="54"/>
    </row>
    <row r="15" spans="1:12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24">
        <v>13</v>
      </c>
    </row>
    <row r="16" spans="1:12" ht="90.75" customHeight="1" thickBot="1" x14ac:dyDescent="0.35">
      <c r="A16" s="4" t="s">
        <v>30</v>
      </c>
      <c r="B16" s="32" t="s">
        <v>22</v>
      </c>
      <c r="C16" s="10" t="s">
        <v>13</v>
      </c>
      <c r="D16" s="11">
        <f>SUM(E16:L16,)</f>
        <v>2165195.44</v>
      </c>
      <c r="E16" s="12">
        <f t="shared" ref="E16:I16" si="0">E17+E23</f>
        <v>242122.72</v>
      </c>
      <c r="F16" s="12">
        <f t="shared" si="0"/>
        <v>105872.72</v>
      </c>
      <c r="G16" s="12">
        <f t="shared" si="0"/>
        <v>263750</v>
      </c>
      <c r="H16" s="12">
        <f t="shared" si="0"/>
        <v>294690</v>
      </c>
      <c r="I16" s="25">
        <f t="shared" si="0"/>
        <v>314690</v>
      </c>
      <c r="J16" s="25">
        <v>314690</v>
      </c>
      <c r="K16" s="25">
        <v>314690</v>
      </c>
      <c r="L16" s="25">
        <v>314690</v>
      </c>
    </row>
    <row r="17" spans="1:17" ht="93" thickBot="1" x14ac:dyDescent="0.35">
      <c r="A17" s="13" t="s">
        <v>29</v>
      </c>
      <c r="B17" s="10" t="s">
        <v>23</v>
      </c>
      <c r="C17" s="14" t="s">
        <v>14</v>
      </c>
      <c r="D17" s="11">
        <f t="shared" ref="D17:D25" si="1">SUM(E17:L17,)</f>
        <v>659763.65</v>
      </c>
      <c r="E17" s="15">
        <f t="shared" ref="E17:H17" si="2">E18+E19+E20+E21</f>
        <v>136250</v>
      </c>
      <c r="F17" s="15">
        <f t="shared" si="2"/>
        <v>0</v>
      </c>
      <c r="G17" s="15">
        <f t="shared" si="2"/>
        <v>35940</v>
      </c>
      <c r="H17" s="15">
        <f t="shared" si="2"/>
        <v>77440</v>
      </c>
      <c r="I17" s="15">
        <f>I18+I19+I20+I21+I22</f>
        <v>102813.65000000001</v>
      </c>
      <c r="J17" s="15">
        <v>102440</v>
      </c>
      <c r="K17" s="15">
        <v>102440</v>
      </c>
      <c r="L17" s="15">
        <v>102440</v>
      </c>
    </row>
    <row r="18" spans="1:17" ht="91.5" customHeight="1" thickBot="1" x14ac:dyDescent="0.35">
      <c r="A18" s="16" t="s">
        <v>15</v>
      </c>
      <c r="B18" s="33" t="s">
        <v>23</v>
      </c>
      <c r="C18" s="17" t="s">
        <v>13</v>
      </c>
      <c r="D18" s="11">
        <f t="shared" si="1"/>
        <v>70000</v>
      </c>
      <c r="E18" s="18">
        <v>70000</v>
      </c>
      <c r="F18" s="18">
        <v>0</v>
      </c>
      <c r="G18" s="18">
        <v>0</v>
      </c>
      <c r="H18" s="18">
        <v>0</v>
      </c>
      <c r="I18" s="35">
        <v>0</v>
      </c>
      <c r="J18" s="36">
        <v>0</v>
      </c>
      <c r="K18" s="37">
        <v>0</v>
      </c>
      <c r="L18" s="37">
        <v>0</v>
      </c>
    </row>
    <row r="19" spans="1:17" ht="53.4" thickBot="1" x14ac:dyDescent="0.35">
      <c r="A19" s="26" t="s">
        <v>16</v>
      </c>
      <c r="B19" s="34" t="s">
        <v>23</v>
      </c>
      <c r="C19" s="27" t="s">
        <v>13</v>
      </c>
      <c r="D19" s="11">
        <f t="shared" si="1"/>
        <v>417949.72</v>
      </c>
      <c r="E19" s="28">
        <v>0</v>
      </c>
      <c r="F19" s="28">
        <v>0</v>
      </c>
      <c r="G19" s="28">
        <v>30940</v>
      </c>
      <c r="H19" s="28">
        <v>77440</v>
      </c>
      <c r="I19" s="29">
        <f>32440+45000-190.28</f>
        <v>77249.72</v>
      </c>
      <c r="J19" s="38">
        <v>77440</v>
      </c>
      <c r="K19" s="37">
        <v>77440</v>
      </c>
      <c r="L19" s="37">
        <v>77440</v>
      </c>
      <c r="Q19" s="41"/>
    </row>
    <row r="20" spans="1:17" ht="53.4" thickBot="1" x14ac:dyDescent="0.35">
      <c r="A20" s="16" t="s">
        <v>17</v>
      </c>
      <c r="B20" s="33" t="s">
        <v>23</v>
      </c>
      <c r="C20" s="17" t="s">
        <v>13</v>
      </c>
      <c r="D20" s="11">
        <f t="shared" si="1"/>
        <v>61250</v>
      </c>
      <c r="E20" s="18">
        <v>61250</v>
      </c>
      <c r="F20" s="18">
        <v>0</v>
      </c>
      <c r="G20" s="18">
        <v>0</v>
      </c>
      <c r="H20" s="18">
        <v>0</v>
      </c>
      <c r="I20" s="35">
        <v>0</v>
      </c>
      <c r="J20" s="36">
        <v>0</v>
      </c>
      <c r="K20" s="37">
        <v>0</v>
      </c>
      <c r="L20" s="37">
        <v>0</v>
      </c>
    </row>
    <row r="21" spans="1:17" ht="53.4" thickBot="1" x14ac:dyDescent="0.35">
      <c r="A21" s="16" t="s">
        <v>18</v>
      </c>
      <c r="B21" s="33" t="s">
        <v>23</v>
      </c>
      <c r="C21" s="17" t="s">
        <v>13</v>
      </c>
      <c r="D21" s="11">
        <f t="shared" si="1"/>
        <v>29899.739999999998</v>
      </c>
      <c r="E21" s="18">
        <v>5000</v>
      </c>
      <c r="F21" s="18">
        <v>0</v>
      </c>
      <c r="G21" s="18">
        <v>5000</v>
      </c>
      <c r="H21" s="18">
        <v>0</v>
      </c>
      <c r="I21" s="18">
        <f>5000-100.26</f>
        <v>4899.74</v>
      </c>
      <c r="J21" s="42">
        <v>5000</v>
      </c>
      <c r="K21" s="43">
        <v>5000</v>
      </c>
      <c r="L21" s="43">
        <v>5000</v>
      </c>
    </row>
    <row r="22" spans="1:17" ht="112.2" customHeight="1" thickBot="1" x14ac:dyDescent="0.35">
      <c r="A22" s="16" t="s">
        <v>25</v>
      </c>
      <c r="B22" s="33" t="s">
        <v>23</v>
      </c>
      <c r="C22" s="17" t="s">
        <v>14</v>
      </c>
      <c r="D22" s="11">
        <f t="shared" si="1"/>
        <v>80664.19</v>
      </c>
      <c r="E22" s="18">
        <v>0</v>
      </c>
      <c r="F22" s="18">
        <v>0</v>
      </c>
      <c r="G22" s="18">
        <v>0</v>
      </c>
      <c r="H22" s="18">
        <v>0</v>
      </c>
      <c r="I22" s="39">
        <f>20000+664.19</f>
        <v>20664.189999999999</v>
      </c>
      <c r="J22" s="44">
        <v>20000</v>
      </c>
      <c r="K22" s="45">
        <v>20000</v>
      </c>
      <c r="L22" s="45">
        <v>20000</v>
      </c>
    </row>
    <row r="23" spans="1:17" ht="172.2" thickBot="1" x14ac:dyDescent="0.35">
      <c r="A23" s="19" t="s">
        <v>28</v>
      </c>
      <c r="B23" s="14" t="s">
        <v>19</v>
      </c>
      <c r="C23" s="14" t="s">
        <v>14</v>
      </c>
      <c r="D23" s="11">
        <f t="shared" si="1"/>
        <v>1505431.79</v>
      </c>
      <c r="E23" s="15">
        <f>E24+E25</f>
        <v>105872.72</v>
      </c>
      <c r="F23" s="15">
        <f t="shared" ref="F23:I23" si="3">F24+F25</f>
        <v>105872.72</v>
      </c>
      <c r="G23" s="15">
        <f t="shared" si="3"/>
        <v>227810</v>
      </c>
      <c r="H23" s="15">
        <f t="shared" si="3"/>
        <v>217250</v>
      </c>
      <c r="I23" s="15">
        <f t="shared" si="3"/>
        <v>211876.35</v>
      </c>
      <c r="J23" s="15">
        <f>J24+J25</f>
        <v>212250</v>
      </c>
      <c r="K23" s="15">
        <f>K24+K25</f>
        <v>212250</v>
      </c>
      <c r="L23" s="15">
        <f t="shared" ref="L23:L24" si="4">K23</f>
        <v>212250</v>
      </c>
    </row>
    <row r="24" spans="1:17" ht="159" thickBot="1" x14ac:dyDescent="0.35">
      <c r="A24" s="16" t="s">
        <v>21</v>
      </c>
      <c r="B24" s="33" t="s">
        <v>19</v>
      </c>
      <c r="C24" s="17" t="s">
        <v>13</v>
      </c>
      <c r="D24" s="11">
        <f t="shared" si="1"/>
        <v>999224.1</v>
      </c>
      <c r="E24" s="18">
        <v>42550</v>
      </c>
      <c r="F24" s="18">
        <v>42550</v>
      </c>
      <c r="G24" s="18">
        <v>164487.35</v>
      </c>
      <c r="H24" s="20">
        <v>153927.35</v>
      </c>
      <c r="I24" s="20">
        <v>148927.35</v>
      </c>
      <c r="J24" s="22">
        <v>148927.35</v>
      </c>
      <c r="K24" s="40">
        <v>148927.35</v>
      </c>
      <c r="L24" s="40">
        <f t="shared" si="4"/>
        <v>148927.35</v>
      </c>
    </row>
    <row r="25" spans="1:17" ht="159" thickBot="1" x14ac:dyDescent="0.35">
      <c r="A25" s="26" t="s">
        <v>24</v>
      </c>
      <c r="B25" s="34" t="s">
        <v>19</v>
      </c>
      <c r="C25" s="27" t="s">
        <v>13</v>
      </c>
      <c r="D25" s="11">
        <f t="shared" si="1"/>
        <v>506207.69000000006</v>
      </c>
      <c r="E25" s="28">
        <v>63322.720000000001</v>
      </c>
      <c r="F25" s="28">
        <v>63322.720000000001</v>
      </c>
      <c r="G25" s="28">
        <v>63322.65</v>
      </c>
      <c r="H25" s="30">
        <v>63322.65</v>
      </c>
      <c r="I25" s="28">
        <f>63322.65-373.65</f>
        <v>62949</v>
      </c>
      <c r="J25" s="31">
        <v>63322.65</v>
      </c>
      <c r="K25" s="40">
        <v>63322.65</v>
      </c>
      <c r="L25" s="40">
        <v>63322.65</v>
      </c>
    </row>
    <row r="26" spans="1:17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x14ac:dyDescent="0.3">
      <c r="A27" s="63" t="s">
        <v>35</v>
      </c>
      <c r="B27" s="63"/>
      <c r="C27" s="63"/>
      <c r="D27" s="63"/>
      <c r="E27" s="64" t="s">
        <v>36</v>
      </c>
      <c r="F27" s="64"/>
      <c r="G27" s="64"/>
      <c r="H27" s="64"/>
      <c r="I27" s="64"/>
      <c r="J27" s="21"/>
      <c r="K27" s="2"/>
    </row>
  </sheetData>
  <mergeCells count="23">
    <mergeCell ref="A27:D27"/>
    <mergeCell ref="E27:I27"/>
    <mergeCell ref="A10:J10"/>
    <mergeCell ref="A12:A14"/>
    <mergeCell ref="B12:B14"/>
    <mergeCell ref="C12:C14"/>
    <mergeCell ref="D12:D14"/>
    <mergeCell ref="E13:E14"/>
    <mergeCell ref="K4:L4"/>
    <mergeCell ref="L13:L14"/>
    <mergeCell ref="E12:L12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2024-03-20T03:22:59Z</dcterms:modified>
</cp:coreProperties>
</file>