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80" windowWidth="21000" windowHeight="11808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Лист1!$A$1:$J$50</definedName>
  </definedNames>
  <calcPr calcId="152511"/>
</workbook>
</file>

<file path=xl/calcChain.xml><?xml version="1.0" encoding="utf-8"?>
<calcChain xmlns="http://schemas.openxmlformats.org/spreadsheetml/2006/main">
  <c r="D48" i="1" l="1"/>
  <c r="E24" i="1" l="1"/>
  <c r="E18" i="1" s="1"/>
  <c r="J46" i="1"/>
  <c r="I46" i="1"/>
  <c r="H46" i="1"/>
  <c r="G46" i="1"/>
  <c r="D47" i="1"/>
  <c r="J25" i="1"/>
  <c r="J24" i="1"/>
  <c r="J18" i="1" s="1"/>
  <c r="I25" i="1"/>
  <c r="I19" i="1" s="1"/>
  <c r="I24" i="1"/>
  <c r="I18" i="1" s="1"/>
  <c r="H25" i="1"/>
  <c r="H19" i="1" s="1"/>
  <c r="H24" i="1"/>
  <c r="H18" i="1" s="1"/>
  <c r="G25" i="1"/>
  <c r="G19" i="1" s="1"/>
  <c r="G24" i="1"/>
  <c r="G18" i="1" s="1"/>
  <c r="F25" i="1"/>
  <c r="F19" i="1" s="1"/>
  <c r="F24" i="1"/>
  <c r="F18" i="1" s="1"/>
  <c r="E22" i="1"/>
  <c r="J19" i="1"/>
  <c r="E25" i="1" l="1"/>
  <c r="E19" i="1" s="1"/>
  <c r="D19" i="1" s="1"/>
  <c r="D24" i="1"/>
  <c r="D18" i="1"/>
  <c r="D25" i="1" l="1"/>
  <c r="D49" i="1"/>
  <c r="D46" i="1"/>
  <c r="F26" i="1"/>
  <c r="J26" i="1" l="1"/>
  <c r="I26" i="1"/>
  <c r="H26" i="1" l="1"/>
  <c r="G26" i="1"/>
  <c r="D36" i="1" l="1"/>
  <c r="E26" i="1" l="1"/>
  <c r="J23" i="1" l="1"/>
  <c r="J17" i="1" s="1"/>
  <c r="I23" i="1"/>
  <c r="I17" i="1" s="1"/>
  <c r="H23" i="1"/>
  <c r="H17" i="1" s="1"/>
  <c r="G23" i="1"/>
  <c r="G17" i="1" s="1"/>
  <c r="F23" i="1"/>
  <c r="F17" i="1" s="1"/>
  <c r="E23" i="1"/>
  <c r="E17" i="1" s="1"/>
  <c r="J22" i="1"/>
  <c r="J16" i="1" s="1"/>
  <c r="I22" i="1"/>
  <c r="I16" i="1" s="1"/>
  <c r="H22" i="1"/>
  <c r="H16" i="1" s="1"/>
  <c r="G22" i="1"/>
  <c r="G16" i="1" s="1"/>
  <c r="F22" i="1"/>
  <c r="F16" i="1" s="1"/>
  <c r="E16" i="1"/>
  <c r="D45" i="1"/>
  <c r="D44" i="1"/>
  <c r="D43" i="1"/>
  <c r="J42" i="1"/>
  <c r="I42" i="1"/>
  <c r="H42" i="1"/>
  <c r="G42" i="1"/>
  <c r="F42" i="1"/>
  <c r="E42" i="1"/>
  <c r="D41" i="1"/>
  <c r="D40" i="1"/>
  <c r="D39" i="1"/>
  <c r="D38" i="1"/>
  <c r="J37" i="1"/>
  <c r="I37" i="1"/>
  <c r="H37" i="1"/>
  <c r="G37" i="1"/>
  <c r="F37" i="1"/>
  <c r="F21" i="1" s="1"/>
  <c r="E37" i="1"/>
  <c r="E21" i="1" s="1"/>
  <c r="D35" i="1"/>
  <c r="D34" i="1"/>
  <c r="D33" i="1"/>
  <c r="D32" i="1"/>
  <c r="D31" i="1"/>
  <c r="D30" i="1"/>
  <c r="D29" i="1"/>
  <c r="D28" i="1"/>
  <c r="D27" i="1"/>
  <c r="E15" i="1" l="1"/>
  <c r="G21" i="1"/>
  <c r="G20" i="1" s="1"/>
  <c r="G14" i="1" s="1"/>
  <c r="I21" i="1"/>
  <c r="I20" i="1" s="1"/>
  <c r="I14" i="1" s="1"/>
  <c r="H21" i="1"/>
  <c r="H15" i="1" s="1"/>
  <c r="J21" i="1"/>
  <c r="J20" i="1" s="1"/>
  <c r="J14" i="1" s="1"/>
  <c r="D26" i="1"/>
  <c r="I15" i="1"/>
  <c r="D37" i="1"/>
  <c r="D16" i="1"/>
  <c r="F15" i="1"/>
  <c r="D22" i="1"/>
  <c r="D17" i="1"/>
  <c r="D23" i="1"/>
  <c r="D42" i="1"/>
  <c r="G15" i="1" l="1"/>
  <c r="H20" i="1"/>
  <c r="H14" i="1" s="1"/>
  <c r="E20" i="1"/>
  <c r="E14" i="1" s="1"/>
  <c r="J15" i="1"/>
  <c r="F20" i="1"/>
  <c r="F14" i="1" s="1"/>
  <c r="D21" i="1"/>
  <c r="D14" i="1" l="1"/>
  <c r="D15" i="1"/>
  <c r="D20" i="1"/>
</calcChain>
</file>

<file path=xl/sharedStrings.xml><?xml version="1.0" encoding="utf-8"?>
<sst xmlns="http://schemas.openxmlformats.org/spreadsheetml/2006/main" count="96" uniqueCount="56">
  <si>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</si>
  <si>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</si>
  <si>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</si>
  <si>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</si>
  <si>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</si>
  <si>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</si>
  <si>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</si>
  <si>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Ресурсное обеспечение реализации муниципальной программы города Усолье-Сибирское "Доступная среда" на 2019-2024 годы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</si>
  <si>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</si>
  <si>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</si>
  <si>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</si>
  <si>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</si>
  <si>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</si>
  <si>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</si>
  <si>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</si>
  <si>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</si>
  <si>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Муниципальная программа города Усолье-Сибирское "Доступная среда" на 2019-2024 годы</t>
  </si>
  <si>
    <t>МБОУ «СОШ «3», МБОУ «СОШ «5»,  МБОУ «СОШ «17»</t>
  </si>
  <si>
    <t xml:space="preserve"> МБДОУ «Детский сад № 25»,  МБДОУ «Детский сад № 32», МБДОУ «Детский сад № 38», МБДОУ «Детский сад № 42»</t>
  </si>
  <si>
    <t>Подпрограмма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2019-2024 годы</t>
  </si>
  <si>
    <t>Основное мероприятие 1.
«Повышение уровня доступности объектов социальной инфраструктуры и услуг в приоритетных сферах жиз-недеятельности инвалидов»</t>
  </si>
  <si>
    <t>Мероприятие 1.1.
«Приобретение держателей (крючков) для костылей для оснащения объектов вспомогательными средствами»</t>
  </si>
  <si>
    <t>Мероприятие 1.2.
«Приобретение стационарной индукционной системы для оснащения объектов вспомогательными средствами»</t>
  </si>
  <si>
    <t xml:space="preserve">Мероприятие 1.3.
«Приобретение портативной индукционной системы для оснащения объектов вспомогательными средствами»
</t>
  </si>
  <si>
    <t xml:space="preserve">Мероприятие 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</si>
  <si>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1.7.                              «Приобретение кнопок вызова для оснащения общеобразовательных учреждений»</t>
  </si>
  <si>
    <t>Основное мероприятие 2.
«Повышение уровня доступности средств связи и информации»</t>
  </si>
  <si>
    <t xml:space="preserve">Мероприятие 2.1.
«Заключение договора о предоставлении услуг связи с оператором сотовой связи для организации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</si>
  <si>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 xml:space="preserve">Мероприятие 2.2.
«Приобретение визуально-акустического табло для оснащения учреждений вспомогательными средствами»
</t>
  </si>
  <si>
    <t>Мероприятие 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</si>
  <si>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УСКВ</t>
  </si>
  <si>
    <t>Мероприятие 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</si>
  <si>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</si>
  <si>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</si>
  <si>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</si>
  <si>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</si>
  <si>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</si>
  <si>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</si>
  <si>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</si>
  <si>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"Доступная среда" на 2019-2024 годы</t>
  </si>
  <si>
    <t>Основное мероприятие 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</si>
  <si>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Мэр города Усолье-Сибирское</t>
  </si>
  <si>
    <t>М.В. Торопкин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</si>
  <si>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</si>
  <si>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</si>
  <si>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</si>
  <si>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</si>
  <si>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</si>
  <si>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>Основное мероприятие 4.                                                                Организация доступности дополнительного образования для детей-инвалидов и детей с ОВЗ</t>
  </si>
  <si>
    <t xml:space="preserve">УСКВ; ОКУСО «ЦПД»
</t>
  </si>
  <si>
    <t>Мероприятие 1.5.                                      «Устройство стационарных пандусов для оснащения общеобразовательных учреждений города»</t>
  </si>
  <si>
    <t>Мероприятие 1.6.                                           «Устройство стационарных пандусов для оснащения дошкольных образовательных учреждений города»</t>
  </si>
  <si>
    <t>Мероприятие 1.8.                                       «Приобретение кнопок вызова для оснащения дошкольных образовательных учреждений»</t>
  </si>
  <si>
    <t>Мероприятие 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</si>
  <si>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Мероприятие 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</si>
  <si>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от 05.12.2019 №2977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</si>
</sst>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Fill="1"/>
    <xf numFmtId="0" fontId="5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3" xfId="0" applyFont="1" applyBorder="1"/>
    <xf numFmtId="0" fontId="5" fillId="0" borderId="3" xfId="0" applyFont="1" applyFill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/>
    <xf numFmtId="0" fontId="12" fillId="0" borderId="0" xfId="0" applyFont="1" applyFill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right" vertical="center"/>
    </xf>
    <xf numFmtId="0" fontId="7" fillId="0" borderId="0" xfId="0" applyFont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4" fontId="2" fillId="0" borderId="22" xfId="0" applyNumberFormat="1" applyFont="1" applyBorder="1" applyAlignment="1">
      <alignment horizontal="right" vertical="center"/>
    </xf>
    <xf numFmtId="4" fontId="5" fillId="0" borderId="14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4" fontId="2" fillId="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4" fontId="6" fillId="0" borderId="15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4" fontId="14" fillId="0" borderId="13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right"/>
    </xf>
    <xf numFmtId="0" fontId="15" fillId="0" borderId="0" xfId="0" applyFont="1" applyFill="1" applyAlignment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3" fillId="0" borderId="0" xfId="0" applyFont="1" applyFill="1"/>
    <xf numFmtId="0" fontId="13" fillId="0" borderId="0" xfId="0" applyFont="1"/>
    <xf numFmtId="0" fontId="5" fillId="0" borderId="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13" fillId="0" borderId="0" xfId="0" applyFont="1" applyFill="1" applyAlignment="1"/>
    <xf numFmtId="4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" fontId="2" fillId="0" borderId="23" xfId="0" applyNumberFormat="1" applyFont="1" applyFill="1" applyBorder="1" applyAlignment="1">
      <alignment horizontal="right" vertical="center"/>
    </xf>
    <xf numFmtId="4" fontId="2" fillId="0" borderId="14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5" fillId="0" borderId="16" xfId="0" applyNumberFormat="1" applyFont="1" applyFill="1" applyBorder="1" applyAlignment="1">
      <alignment horizontal="right" vertical="center"/>
    </xf>
    <xf numFmtId="0" fontId="2" fillId="0" borderId="16" xfId="0" applyFont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/>
    </xf>
    <xf numFmtId="4" fontId="14" fillId="0" borderId="16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6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4" fontId="14" fillId="0" borderId="27" xfId="0" applyNumberFormat="1" applyFont="1" applyFill="1" applyBorder="1" applyAlignment="1">
      <alignment horizontal="righ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 applyFill="1" applyAlignment="1"/>
    <xf numFmtId="0" fontId="7" fillId="0" borderId="0" xfId="0" applyFont="1" applyFill="1" applyAlignment="1"/>
    <xf numFmtId="0" fontId="5" fillId="0" borderId="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/>
    <xf numFmtId="0" fontId="5" fillId="0" borderId="11" xfId="0" applyFont="1" applyFill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5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1" xfId="0" applyFont="1" applyBorder="1" applyAlignment="1">
      <alignment horizontal="center" vertical="top" wrapText="1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/>
    <xf numFmtId="0" fontId="5" fillId="0" borderId="12" xfId="0" applyFont="1" applyBorder="1" applyAlignment="1"/>
    <xf numFmtId="0" fontId="2" fillId="0" borderId="31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14" fontId="4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0"/>
  <sheetViews>
    <sheetView tabSelected="1" topLeftCell="C1" zoomScale="86" zoomScaleNormal="86" workbookViewId="0">
      <selection activeCell="G5" sqref="G5"/>
    </sheetView>
  </sheetViews>
  <sheetFormatPr defaultColWidth="9.109375" defaultRowHeight="15.6" x14ac:dyDescent="0.3"/>
  <cols>
    <col min="1" max="1" width="49.5546875" style="6" customWidth="1"/>
    <col min="2" max="2" width="41.5546875" style="6" customWidth="1"/>
    <col min="3" max="3" width="32.6640625" style="6" customWidth="1"/>
    <col min="4" max="4" width="14.5546875" style="7" customWidth="1"/>
    <col min="5" max="5" width="17.6640625" style="6" customWidth="1"/>
    <col min="6" max="10" width="17.6640625" style="7" customWidth="1"/>
    <col min="11" max="16384" width="9.109375" style="6"/>
  </cols>
  <sheetData>
    <row r="1" spans="1:15" ht="21" x14ac:dyDescent="0.4">
      <c r="J1" s="66" t="s">
        <v>36</v>
      </c>
    </row>
    <row r="2" spans="1:15" ht="21" x14ac:dyDescent="0.4">
      <c r="J2" s="66" t="s">
        <v>37</v>
      </c>
    </row>
    <row r="3" spans="1:15" x14ac:dyDescent="0.3">
      <c r="I3" s="140"/>
      <c r="J3" s="64" t="s">
        <v>55</v>
      </c>
    </row>
    <row r="4" spans="1:15" x14ac:dyDescent="0.3">
      <c r="J4" s="64"/>
    </row>
    <row r="5" spans="1:15" ht="24.75" customHeight="1" x14ac:dyDescent="0.45">
      <c r="J5" s="66" t="s">
        <v>36</v>
      </c>
      <c r="K5" s="64"/>
      <c r="L5" s="64"/>
      <c r="M5" s="114"/>
      <c r="N5" s="114"/>
      <c r="O5" s="115"/>
    </row>
    <row r="6" spans="1:15" ht="24.75" customHeight="1" x14ac:dyDescent="0.4">
      <c r="J6" s="66" t="s">
        <v>38</v>
      </c>
      <c r="K6" s="65"/>
      <c r="L6" s="65"/>
      <c r="M6" s="65"/>
      <c r="N6" s="65"/>
      <c r="O6" s="65"/>
    </row>
    <row r="7" spans="1:15" ht="24.75" customHeight="1" x14ac:dyDescent="0.4">
      <c r="J7" s="66" t="s">
        <v>39</v>
      </c>
      <c r="K7" s="114"/>
      <c r="L7" s="114"/>
      <c r="M7" s="114"/>
      <c r="N7" s="114"/>
      <c r="O7" s="114"/>
    </row>
    <row r="8" spans="1:15" ht="34.5" customHeight="1" x14ac:dyDescent="0.3">
      <c r="A8" s="118" t="s">
        <v>7</v>
      </c>
      <c r="B8" s="118"/>
      <c r="C8" s="118"/>
      <c r="D8" s="118"/>
      <c r="E8" s="118"/>
      <c r="F8" s="118"/>
      <c r="G8" s="118"/>
      <c r="H8" s="118"/>
      <c r="I8" s="118"/>
      <c r="J8" s="118"/>
    </row>
    <row r="9" spans="1:15" ht="16.2" thickBot="1" x14ac:dyDescent="0.35"/>
    <row r="10" spans="1:15" ht="73.5" customHeight="1" x14ac:dyDescent="0.3">
      <c r="A10" s="119" t="s">
        <v>44</v>
      </c>
      <c r="B10" s="122" t="s">
        <v>45</v>
      </c>
      <c r="C10" s="125" t="s">
        <v>0</v>
      </c>
      <c r="D10" s="103" t="s">
        <v>1</v>
      </c>
      <c r="E10" s="106" t="s">
        <v>43</v>
      </c>
      <c r="F10" s="107"/>
      <c r="G10" s="107"/>
      <c r="H10" s="107"/>
      <c r="I10" s="107"/>
      <c r="J10" s="108"/>
    </row>
    <row r="11" spans="1:15" x14ac:dyDescent="0.3">
      <c r="A11" s="120"/>
      <c r="B11" s="123"/>
      <c r="C11" s="126"/>
      <c r="D11" s="104"/>
      <c r="E11" s="8" t="s">
        <v>6</v>
      </c>
      <c r="F11" s="9" t="s">
        <v>12</v>
      </c>
      <c r="G11" s="9" t="s">
        <v>11</v>
      </c>
      <c r="H11" s="70" t="s">
        <v>10</v>
      </c>
      <c r="I11" s="70" t="s">
        <v>8</v>
      </c>
      <c r="J11" s="76" t="s">
        <v>9</v>
      </c>
    </row>
    <row r="12" spans="1:15" ht="15" customHeight="1" x14ac:dyDescent="0.3">
      <c r="A12" s="121"/>
      <c r="B12" s="124"/>
      <c r="C12" s="127"/>
      <c r="D12" s="105"/>
      <c r="E12" s="10"/>
      <c r="F12" s="11"/>
      <c r="G12" s="11"/>
      <c r="H12" s="70"/>
      <c r="I12" s="70"/>
      <c r="J12" s="76"/>
    </row>
    <row r="13" spans="1:15" ht="16.2" thickBot="1" x14ac:dyDescent="0.35">
      <c r="A13" s="45">
        <v>1</v>
      </c>
      <c r="B13" s="46">
        <v>2</v>
      </c>
      <c r="C13" s="47">
        <v>3</v>
      </c>
      <c r="D13" s="57">
        <v>4</v>
      </c>
      <c r="E13" s="46">
        <v>5</v>
      </c>
      <c r="F13" s="48">
        <v>6</v>
      </c>
      <c r="G13" s="48">
        <v>7</v>
      </c>
      <c r="H13" s="71">
        <v>8</v>
      </c>
      <c r="I13" s="71">
        <v>9</v>
      </c>
      <c r="J13" s="77">
        <v>10</v>
      </c>
    </row>
    <row r="14" spans="1:15" s="44" customFormat="1" ht="42.75" customHeight="1" thickBot="1" x14ac:dyDescent="0.35">
      <c r="A14" s="131" t="s">
        <v>16</v>
      </c>
      <c r="B14" s="128" t="s">
        <v>30</v>
      </c>
      <c r="C14" s="97" t="s">
        <v>34</v>
      </c>
      <c r="D14" s="93">
        <f>E14+F14+G14+H14+I14+J14</f>
        <v>7953436</v>
      </c>
      <c r="E14" s="49">
        <f t="shared" ref="E14:J14" si="0">E20</f>
        <v>2343006</v>
      </c>
      <c r="F14" s="72">
        <f t="shared" si="0"/>
        <v>2161526</v>
      </c>
      <c r="G14" s="72">
        <f t="shared" si="0"/>
        <v>862226</v>
      </c>
      <c r="H14" s="72">
        <f t="shared" si="0"/>
        <v>862226</v>
      </c>
      <c r="I14" s="72">
        <f t="shared" si="0"/>
        <v>862226</v>
      </c>
      <c r="J14" s="78">
        <f t="shared" si="0"/>
        <v>862226</v>
      </c>
    </row>
    <row r="15" spans="1:15" s="44" customFormat="1" ht="39" customHeight="1" thickBot="1" x14ac:dyDescent="0.35">
      <c r="A15" s="132"/>
      <c r="B15" s="129"/>
      <c r="C15" s="98" t="s">
        <v>2</v>
      </c>
      <c r="D15" s="94">
        <f t="shared" ref="D15:D17" si="1">E15+F15+G15+H15+I15+J15</f>
        <v>5244436</v>
      </c>
      <c r="E15" s="31">
        <f>E21</f>
        <v>633306</v>
      </c>
      <c r="F15" s="32">
        <f t="shared" ref="F15:J15" si="2">F21</f>
        <v>1162226</v>
      </c>
      <c r="G15" s="32">
        <f t="shared" si="2"/>
        <v>862226</v>
      </c>
      <c r="H15" s="32">
        <f t="shared" si="2"/>
        <v>862226</v>
      </c>
      <c r="I15" s="32">
        <f t="shared" si="2"/>
        <v>862226</v>
      </c>
      <c r="J15" s="79">
        <f t="shared" si="2"/>
        <v>862226</v>
      </c>
    </row>
    <row r="16" spans="1:15" s="44" customFormat="1" ht="69.75" customHeight="1" thickBot="1" x14ac:dyDescent="0.35">
      <c r="A16" s="132"/>
      <c r="B16" s="129"/>
      <c r="C16" s="97" t="s">
        <v>32</v>
      </c>
      <c r="D16" s="94">
        <f t="shared" si="1"/>
        <v>1776000</v>
      </c>
      <c r="E16" s="31">
        <f t="shared" ref="E16:J16" si="3">E22</f>
        <v>1243200</v>
      </c>
      <c r="F16" s="32">
        <f t="shared" si="3"/>
        <v>532800</v>
      </c>
      <c r="G16" s="32">
        <f t="shared" si="3"/>
        <v>0</v>
      </c>
      <c r="H16" s="32">
        <f t="shared" si="3"/>
        <v>0</v>
      </c>
      <c r="I16" s="32">
        <f t="shared" si="3"/>
        <v>0</v>
      </c>
      <c r="J16" s="79">
        <f t="shared" si="3"/>
        <v>0</v>
      </c>
    </row>
    <row r="17" spans="1:10" s="44" customFormat="1" ht="53.25" customHeight="1" thickBot="1" x14ac:dyDescent="0.35">
      <c r="A17" s="132"/>
      <c r="B17" s="129"/>
      <c r="C17" s="97" t="s">
        <v>33</v>
      </c>
      <c r="D17" s="95">
        <f t="shared" si="1"/>
        <v>933000</v>
      </c>
      <c r="E17" s="90">
        <f t="shared" ref="E17:J17" si="4">E23</f>
        <v>466500</v>
      </c>
      <c r="F17" s="91">
        <f t="shared" si="4"/>
        <v>466500</v>
      </c>
      <c r="G17" s="91">
        <f t="shared" si="4"/>
        <v>0</v>
      </c>
      <c r="H17" s="91">
        <f t="shared" si="4"/>
        <v>0</v>
      </c>
      <c r="I17" s="91">
        <f t="shared" si="4"/>
        <v>0</v>
      </c>
      <c r="J17" s="92">
        <f t="shared" si="4"/>
        <v>0</v>
      </c>
    </row>
    <row r="18" spans="1:10" s="44" customFormat="1" ht="53.25" customHeight="1" thickBot="1" x14ac:dyDescent="0.35">
      <c r="A18" s="132"/>
      <c r="B18" s="129"/>
      <c r="C18" s="97" t="s">
        <v>47</v>
      </c>
      <c r="D18" s="94">
        <f>E18+F18+G18+H18+I18+J18</f>
        <v>0</v>
      </c>
      <c r="E18" s="31">
        <f t="shared" ref="E18:J19" si="5">E24</f>
        <v>0</v>
      </c>
      <c r="F18" s="32">
        <f t="shared" si="5"/>
        <v>0</v>
      </c>
      <c r="G18" s="32">
        <f t="shared" si="5"/>
        <v>0</v>
      </c>
      <c r="H18" s="32">
        <f t="shared" si="5"/>
        <v>0</v>
      </c>
      <c r="I18" s="32">
        <f t="shared" si="5"/>
        <v>0</v>
      </c>
      <c r="J18" s="32">
        <f t="shared" si="5"/>
        <v>0</v>
      </c>
    </row>
    <row r="19" spans="1:10" s="44" customFormat="1" ht="53.25" customHeight="1" thickBot="1" x14ac:dyDescent="0.35">
      <c r="A19" s="133"/>
      <c r="B19" s="130"/>
      <c r="C19" s="96" t="s">
        <v>46</v>
      </c>
      <c r="D19" s="94">
        <f>E19+F19+G19+H19+I19+J19</f>
        <v>0</v>
      </c>
      <c r="E19" s="31">
        <f t="shared" si="5"/>
        <v>0</v>
      </c>
      <c r="F19" s="32">
        <f t="shared" si="5"/>
        <v>0</v>
      </c>
      <c r="G19" s="32">
        <f t="shared" si="5"/>
        <v>0</v>
      </c>
      <c r="H19" s="32">
        <f t="shared" si="5"/>
        <v>0</v>
      </c>
      <c r="I19" s="32">
        <f t="shared" si="5"/>
        <v>0</v>
      </c>
      <c r="J19" s="32">
        <f t="shared" si="5"/>
        <v>0</v>
      </c>
    </row>
    <row r="20" spans="1:10" s="44" customFormat="1" ht="43.5" customHeight="1" x14ac:dyDescent="0.3">
      <c r="A20" s="137" t="s">
        <v>19</v>
      </c>
      <c r="B20" s="134" t="s">
        <v>35</v>
      </c>
      <c r="C20" s="51" t="s">
        <v>34</v>
      </c>
      <c r="D20" s="59">
        <f t="shared" ref="D20:D23" si="6">E20+F20+G20+H20+I20+J20</f>
        <v>7953436</v>
      </c>
      <c r="E20" s="33">
        <f>E21+E22+E23</f>
        <v>2343006</v>
      </c>
      <c r="F20" s="34">
        <f t="shared" ref="F20" si="7">F21+F22+F23</f>
        <v>2161526</v>
      </c>
      <c r="G20" s="34">
        <f t="shared" ref="G20" si="8">G21+G22+G23</f>
        <v>862226</v>
      </c>
      <c r="H20" s="34">
        <f t="shared" ref="H20" si="9">H21+H22+H23</f>
        <v>862226</v>
      </c>
      <c r="I20" s="34">
        <f t="shared" ref="I20" si="10">I21+I22+I23</f>
        <v>862226</v>
      </c>
      <c r="J20" s="80">
        <f t="shared" ref="J20" si="11">J21+J22+J23</f>
        <v>862226</v>
      </c>
    </row>
    <row r="21" spans="1:10" s="44" customFormat="1" ht="31.5" customHeight="1" x14ac:dyDescent="0.3">
      <c r="A21" s="138"/>
      <c r="B21" s="135"/>
      <c r="C21" s="28" t="s">
        <v>2</v>
      </c>
      <c r="D21" s="52">
        <f t="shared" si="6"/>
        <v>5244436</v>
      </c>
      <c r="E21" s="31">
        <f>E26+E37+E43+E49</f>
        <v>633306</v>
      </c>
      <c r="F21" s="32">
        <f>F26+F37+F43+F49</f>
        <v>1162226</v>
      </c>
      <c r="G21" s="32">
        <f t="shared" ref="G21:J21" si="12">G26+G37+G43</f>
        <v>862226</v>
      </c>
      <c r="H21" s="32">
        <f t="shared" si="12"/>
        <v>862226</v>
      </c>
      <c r="I21" s="32">
        <f t="shared" si="12"/>
        <v>862226</v>
      </c>
      <c r="J21" s="32">
        <f t="shared" si="12"/>
        <v>862226</v>
      </c>
    </row>
    <row r="22" spans="1:10" s="44" customFormat="1" ht="69" customHeight="1" x14ac:dyDescent="0.3">
      <c r="A22" s="138"/>
      <c r="B22" s="135"/>
      <c r="C22" s="28" t="s">
        <v>32</v>
      </c>
      <c r="D22" s="58">
        <f t="shared" si="6"/>
        <v>1776000</v>
      </c>
      <c r="E22" s="31">
        <f>E44</f>
        <v>1243200</v>
      </c>
      <c r="F22" s="32">
        <f t="shared" ref="F22:J22" si="13">F44</f>
        <v>532800</v>
      </c>
      <c r="G22" s="32">
        <f t="shared" si="13"/>
        <v>0</v>
      </c>
      <c r="H22" s="32">
        <f t="shared" si="13"/>
        <v>0</v>
      </c>
      <c r="I22" s="32">
        <f t="shared" si="13"/>
        <v>0</v>
      </c>
      <c r="J22" s="79">
        <f t="shared" si="13"/>
        <v>0</v>
      </c>
    </row>
    <row r="23" spans="1:10" s="44" customFormat="1" ht="52.5" customHeight="1" thickBot="1" x14ac:dyDescent="0.35">
      <c r="A23" s="138"/>
      <c r="B23" s="135"/>
      <c r="C23" s="28" t="s">
        <v>33</v>
      </c>
      <c r="D23" s="58">
        <f t="shared" si="6"/>
        <v>933000</v>
      </c>
      <c r="E23" s="31">
        <f>E45</f>
        <v>466500</v>
      </c>
      <c r="F23" s="32">
        <f t="shared" ref="F23:J23" si="14">F45</f>
        <v>466500</v>
      </c>
      <c r="G23" s="32">
        <f t="shared" si="14"/>
        <v>0</v>
      </c>
      <c r="H23" s="32">
        <f t="shared" si="14"/>
        <v>0</v>
      </c>
      <c r="I23" s="32">
        <f t="shared" si="14"/>
        <v>0</v>
      </c>
      <c r="J23" s="79">
        <f t="shared" si="14"/>
        <v>0</v>
      </c>
    </row>
    <row r="24" spans="1:10" s="44" customFormat="1" ht="52.5" customHeight="1" thickBot="1" x14ac:dyDescent="0.35">
      <c r="A24" s="138"/>
      <c r="B24" s="135"/>
      <c r="C24" s="97" t="s">
        <v>47</v>
      </c>
      <c r="D24" s="59">
        <f>E24+F24+G24+H24+I24+J24</f>
        <v>0</v>
      </c>
      <c r="E24" s="33">
        <f t="shared" ref="E24:J24" si="15">E48</f>
        <v>0</v>
      </c>
      <c r="F24" s="34">
        <f t="shared" si="15"/>
        <v>0</v>
      </c>
      <c r="G24" s="34">
        <f t="shared" si="15"/>
        <v>0</v>
      </c>
      <c r="H24" s="34">
        <f t="shared" si="15"/>
        <v>0</v>
      </c>
      <c r="I24" s="34">
        <f t="shared" si="15"/>
        <v>0</v>
      </c>
      <c r="J24" s="80">
        <f t="shared" si="15"/>
        <v>0</v>
      </c>
    </row>
    <row r="25" spans="1:10" s="44" customFormat="1" ht="52.5" customHeight="1" thickBot="1" x14ac:dyDescent="0.35">
      <c r="A25" s="139"/>
      <c r="B25" s="136"/>
      <c r="C25" s="96" t="s">
        <v>46</v>
      </c>
      <c r="D25" s="59">
        <f>E25+F25+G25+H25+I25+J25</f>
        <v>0</v>
      </c>
      <c r="E25" s="33">
        <f t="shared" ref="E25:J25" si="16">E47</f>
        <v>0</v>
      </c>
      <c r="F25" s="34">
        <f t="shared" si="16"/>
        <v>0</v>
      </c>
      <c r="G25" s="34">
        <f t="shared" si="16"/>
        <v>0</v>
      </c>
      <c r="H25" s="34">
        <f t="shared" si="16"/>
        <v>0</v>
      </c>
      <c r="I25" s="34">
        <f t="shared" si="16"/>
        <v>0</v>
      </c>
      <c r="J25" s="80">
        <f t="shared" si="16"/>
        <v>0</v>
      </c>
    </row>
    <row r="26" spans="1:10" ht="240.75" customHeight="1" x14ac:dyDescent="0.3">
      <c r="A26" s="24" t="s">
        <v>20</v>
      </c>
      <c r="B26" s="4" t="s">
        <v>30</v>
      </c>
      <c r="C26" s="28" t="s">
        <v>2</v>
      </c>
      <c r="D26" s="60">
        <f t="shared" ref="D26:D30" si="17">E26+F26+G26+H26+I26+J26</f>
        <v>4087576.32</v>
      </c>
      <c r="E26" s="33">
        <f t="shared" ref="E26:J26" si="18">E27+E28+E29+E30+E31+E32+E33+E34+E35+E36</f>
        <v>531356.72</v>
      </c>
      <c r="F26" s="34">
        <f t="shared" si="18"/>
        <v>675280</v>
      </c>
      <c r="G26" s="34">
        <f t="shared" si="18"/>
        <v>790280</v>
      </c>
      <c r="H26" s="34">
        <f t="shared" si="18"/>
        <v>695280</v>
      </c>
      <c r="I26" s="34">
        <f t="shared" si="18"/>
        <v>691264.6</v>
      </c>
      <c r="J26" s="80">
        <f t="shared" si="18"/>
        <v>704115</v>
      </c>
    </row>
    <row r="27" spans="1:10" ht="108" customHeight="1" x14ac:dyDescent="0.3">
      <c r="A27" s="25" t="s">
        <v>21</v>
      </c>
      <c r="B27" s="12" t="s">
        <v>13</v>
      </c>
      <c r="C27" s="29" t="s">
        <v>2</v>
      </c>
      <c r="D27" s="37">
        <f t="shared" si="17"/>
        <v>20000</v>
      </c>
      <c r="E27" s="35">
        <v>0</v>
      </c>
      <c r="F27" s="36">
        <v>0</v>
      </c>
      <c r="G27" s="36">
        <v>20000</v>
      </c>
      <c r="H27" s="36">
        <v>0</v>
      </c>
      <c r="I27" s="36">
        <v>0</v>
      </c>
      <c r="J27" s="50">
        <v>0</v>
      </c>
    </row>
    <row r="28" spans="1:10" ht="72.75" customHeight="1" x14ac:dyDescent="0.3">
      <c r="A28" s="25" t="s">
        <v>22</v>
      </c>
      <c r="B28" s="12" t="s">
        <v>3</v>
      </c>
      <c r="C28" s="29" t="s">
        <v>2</v>
      </c>
      <c r="D28" s="37">
        <f t="shared" si="17"/>
        <v>120000</v>
      </c>
      <c r="E28" s="35">
        <v>0</v>
      </c>
      <c r="F28" s="36">
        <v>0</v>
      </c>
      <c r="G28" s="36">
        <v>120000</v>
      </c>
      <c r="H28" s="36">
        <v>0</v>
      </c>
      <c r="I28" s="36">
        <v>0</v>
      </c>
      <c r="J28" s="50">
        <v>0</v>
      </c>
    </row>
    <row r="29" spans="1:10" ht="69" customHeight="1" x14ac:dyDescent="0.3">
      <c r="A29" s="25" t="s">
        <v>23</v>
      </c>
      <c r="B29" s="12" t="s">
        <v>3</v>
      </c>
      <c r="C29" s="29" t="s">
        <v>2</v>
      </c>
      <c r="D29" s="37">
        <f t="shared" si="17"/>
        <v>76000</v>
      </c>
      <c r="E29" s="35">
        <v>0</v>
      </c>
      <c r="F29" s="36">
        <v>0</v>
      </c>
      <c r="G29" s="36">
        <v>0</v>
      </c>
      <c r="H29" s="36">
        <v>0</v>
      </c>
      <c r="I29" s="36">
        <v>38000</v>
      </c>
      <c r="J29" s="50">
        <v>38000</v>
      </c>
    </row>
    <row r="30" spans="1:10" s="7" customFormat="1" ht="116.25" customHeight="1" x14ac:dyDescent="0.3">
      <c r="A30" s="87" t="s">
        <v>24</v>
      </c>
      <c r="B30" s="88" t="s">
        <v>15</v>
      </c>
      <c r="C30" s="89" t="s">
        <v>2</v>
      </c>
      <c r="D30" s="37">
        <f t="shared" si="17"/>
        <v>524150</v>
      </c>
      <c r="E30" s="36">
        <v>0</v>
      </c>
      <c r="F30" s="36">
        <v>0</v>
      </c>
      <c r="G30" s="36">
        <v>0</v>
      </c>
      <c r="H30" s="36">
        <v>80000</v>
      </c>
      <c r="I30" s="36">
        <v>224150</v>
      </c>
      <c r="J30" s="50">
        <v>220000</v>
      </c>
    </row>
    <row r="31" spans="1:10" s="7" customFormat="1" ht="68.25" customHeight="1" x14ac:dyDescent="0.3">
      <c r="A31" s="87" t="s">
        <v>50</v>
      </c>
      <c r="B31" s="88" t="s">
        <v>17</v>
      </c>
      <c r="C31" s="89" t="s">
        <v>2</v>
      </c>
      <c r="D31" s="37">
        <f t="shared" ref="D31:D36" si="19">E31+F31+G31+H31+I31+J31</f>
        <v>792006.52</v>
      </c>
      <c r="E31" s="36">
        <v>327006.52</v>
      </c>
      <c r="F31" s="36">
        <v>0</v>
      </c>
      <c r="G31" s="36">
        <v>225000</v>
      </c>
      <c r="H31" s="36">
        <v>240000</v>
      </c>
      <c r="I31" s="36">
        <v>0</v>
      </c>
      <c r="J31" s="50">
        <v>0</v>
      </c>
    </row>
    <row r="32" spans="1:10" s="7" customFormat="1" ht="70.5" customHeight="1" x14ac:dyDescent="0.3">
      <c r="A32" s="87" t="s">
        <v>51</v>
      </c>
      <c r="B32" s="88" t="s">
        <v>18</v>
      </c>
      <c r="C32" s="89" t="s">
        <v>2</v>
      </c>
      <c r="D32" s="37">
        <f t="shared" si="19"/>
        <v>467169.6</v>
      </c>
      <c r="E32" s="36">
        <v>0</v>
      </c>
      <c r="F32" s="36">
        <v>300000</v>
      </c>
      <c r="G32" s="36">
        <v>42500</v>
      </c>
      <c r="H32" s="36">
        <v>0</v>
      </c>
      <c r="I32" s="36">
        <v>53834.6</v>
      </c>
      <c r="J32" s="50">
        <v>70835</v>
      </c>
    </row>
    <row r="33" spans="1:10" s="7" customFormat="1" ht="52.5" customHeight="1" x14ac:dyDescent="0.3">
      <c r="A33" s="87" t="s">
        <v>25</v>
      </c>
      <c r="B33" s="88" t="s">
        <v>17</v>
      </c>
      <c r="C33" s="89" t="s">
        <v>2</v>
      </c>
      <c r="D33" s="37">
        <f t="shared" si="19"/>
        <v>22500</v>
      </c>
      <c r="E33" s="36">
        <v>7500</v>
      </c>
      <c r="F33" s="36">
        <v>0</v>
      </c>
      <c r="G33" s="36">
        <v>7500</v>
      </c>
      <c r="H33" s="36">
        <v>7500</v>
      </c>
      <c r="I33" s="36">
        <v>0</v>
      </c>
      <c r="J33" s="50">
        <v>0</v>
      </c>
    </row>
    <row r="34" spans="1:10" s="7" customFormat="1" ht="68.25" customHeight="1" x14ac:dyDescent="0.3">
      <c r="A34" s="87" t="s">
        <v>52</v>
      </c>
      <c r="B34" s="88" t="s">
        <v>18</v>
      </c>
      <c r="C34" s="89" t="s">
        <v>2</v>
      </c>
      <c r="D34" s="37">
        <f t="shared" si="19"/>
        <v>30000</v>
      </c>
      <c r="E34" s="36">
        <v>0</v>
      </c>
      <c r="F34" s="36">
        <v>7500</v>
      </c>
      <c r="G34" s="36">
        <v>7500</v>
      </c>
      <c r="H34" s="36">
        <v>0</v>
      </c>
      <c r="I34" s="36">
        <v>7500</v>
      </c>
      <c r="J34" s="50">
        <v>7500</v>
      </c>
    </row>
    <row r="35" spans="1:10" ht="122.25" customHeight="1" x14ac:dyDescent="0.3">
      <c r="A35" s="26" t="s">
        <v>31</v>
      </c>
      <c r="B35" s="3" t="s">
        <v>30</v>
      </c>
      <c r="C35" s="29" t="s">
        <v>2</v>
      </c>
      <c r="D35" s="37">
        <f t="shared" si="19"/>
        <v>2029706</v>
      </c>
      <c r="E35" s="36">
        <v>190806</v>
      </c>
      <c r="F35" s="36">
        <v>367780</v>
      </c>
      <c r="G35" s="36">
        <v>367780</v>
      </c>
      <c r="H35" s="36">
        <v>367780</v>
      </c>
      <c r="I35" s="36">
        <v>367780</v>
      </c>
      <c r="J35" s="36">
        <v>367780</v>
      </c>
    </row>
    <row r="36" spans="1:10" ht="145.5" customHeight="1" x14ac:dyDescent="0.3">
      <c r="A36" s="26" t="s">
        <v>54</v>
      </c>
      <c r="B36" s="3" t="s">
        <v>30</v>
      </c>
      <c r="C36" s="29" t="s">
        <v>2</v>
      </c>
      <c r="D36" s="37">
        <f t="shared" si="19"/>
        <v>6044.2</v>
      </c>
      <c r="E36" s="36">
        <v>6044.2</v>
      </c>
      <c r="F36" s="36">
        <v>0</v>
      </c>
      <c r="G36" s="36">
        <v>0</v>
      </c>
      <c r="H36" s="36">
        <v>0</v>
      </c>
      <c r="I36" s="36">
        <v>0</v>
      </c>
      <c r="J36" s="50">
        <v>0</v>
      </c>
    </row>
    <row r="37" spans="1:10" ht="87" customHeight="1" x14ac:dyDescent="0.3">
      <c r="A37" s="24" t="s">
        <v>26</v>
      </c>
      <c r="B37" s="5" t="s">
        <v>30</v>
      </c>
      <c r="C37" s="28" t="s">
        <v>2</v>
      </c>
      <c r="D37" s="54">
        <f t="shared" ref="D37:D45" si="20">E37+F37+G37+H37+I37+J37</f>
        <v>756859.68</v>
      </c>
      <c r="E37" s="31">
        <f t="shared" ref="E37:J37" si="21">E38+E39+E40+E41</f>
        <v>101949.28</v>
      </c>
      <c r="F37" s="32">
        <f t="shared" si="21"/>
        <v>86946</v>
      </c>
      <c r="G37" s="32">
        <f t="shared" si="21"/>
        <v>71946</v>
      </c>
      <c r="H37" s="32">
        <f t="shared" si="21"/>
        <v>166946</v>
      </c>
      <c r="I37" s="32">
        <f t="shared" si="21"/>
        <v>170961.4</v>
      </c>
      <c r="J37" s="79">
        <f t="shared" si="21"/>
        <v>158111</v>
      </c>
    </row>
    <row r="38" spans="1:10" ht="120.75" customHeight="1" x14ac:dyDescent="0.3">
      <c r="A38" s="25" t="s">
        <v>27</v>
      </c>
      <c r="B38" s="13" t="s">
        <v>4</v>
      </c>
      <c r="C38" s="29" t="s">
        <v>2</v>
      </c>
      <c r="D38" s="37">
        <f t="shared" si="20"/>
        <v>5200</v>
      </c>
      <c r="E38" s="36">
        <v>200</v>
      </c>
      <c r="F38" s="36">
        <v>1000</v>
      </c>
      <c r="G38" s="36">
        <v>1000</v>
      </c>
      <c r="H38" s="36">
        <v>1000</v>
      </c>
      <c r="I38" s="36">
        <v>1000</v>
      </c>
      <c r="J38" s="50">
        <v>1000</v>
      </c>
    </row>
    <row r="39" spans="1:10" ht="70.5" customHeight="1" x14ac:dyDescent="0.3">
      <c r="A39" s="25" t="s">
        <v>28</v>
      </c>
      <c r="B39" s="13" t="s">
        <v>14</v>
      </c>
      <c r="C39" s="29" t="s">
        <v>2</v>
      </c>
      <c r="D39" s="37">
        <f t="shared" si="20"/>
        <v>201306</v>
      </c>
      <c r="E39" s="35">
        <v>0</v>
      </c>
      <c r="F39" s="36">
        <v>0</v>
      </c>
      <c r="G39" s="36">
        <v>0</v>
      </c>
      <c r="H39" s="36">
        <v>67102</v>
      </c>
      <c r="I39" s="36">
        <v>67102</v>
      </c>
      <c r="J39" s="50">
        <v>67102</v>
      </c>
    </row>
    <row r="40" spans="1:10" ht="96.75" customHeight="1" x14ac:dyDescent="0.3">
      <c r="A40" s="27" t="s">
        <v>29</v>
      </c>
      <c r="B40" s="13" t="s">
        <v>5</v>
      </c>
      <c r="C40" s="29" t="s">
        <v>2</v>
      </c>
      <c r="D40" s="55">
        <f t="shared" si="20"/>
        <v>317247.40000000002</v>
      </c>
      <c r="E40" s="30">
        <v>62898</v>
      </c>
      <c r="F40" s="75">
        <v>47095</v>
      </c>
      <c r="G40" s="75">
        <v>32095</v>
      </c>
      <c r="H40" s="36">
        <v>59993</v>
      </c>
      <c r="I40" s="36">
        <v>64008.4</v>
      </c>
      <c r="J40" s="50">
        <v>51158</v>
      </c>
    </row>
    <row r="41" spans="1:10" ht="156" customHeight="1" x14ac:dyDescent="0.3">
      <c r="A41" s="41" t="s">
        <v>53</v>
      </c>
      <c r="B41" s="42" t="s">
        <v>4</v>
      </c>
      <c r="C41" s="38" t="s">
        <v>2</v>
      </c>
      <c r="D41" s="56">
        <f t="shared" si="20"/>
        <v>233106.28</v>
      </c>
      <c r="E41" s="39">
        <v>38851.279999999999</v>
      </c>
      <c r="F41" s="40">
        <v>38851</v>
      </c>
      <c r="G41" s="40">
        <v>38851</v>
      </c>
      <c r="H41" s="73">
        <v>38851</v>
      </c>
      <c r="I41" s="73">
        <v>38851</v>
      </c>
      <c r="J41" s="81">
        <v>38851</v>
      </c>
    </row>
    <row r="42" spans="1:10" s="44" customFormat="1" ht="49.5" customHeight="1" x14ac:dyDescent="0.3">
      <c r="A42" s="116" t="s">
        <v>40</v>
      </c>
      <c r="B42" s="110" t="s">
        <v>49</v>
      </c>
      <c r="C42" s="28" t="s">
        <v>34</v>
      </c>
      <c r="D42" s="58">
        <f t="shared" si="20"/>
        <v>2809000</v>
      </c>
      <c r="E42" s="43">
        <f t="shared" ref="E42" si="22">E43+E44+E45</f>
        <v>1709700</v>
      </c>
      <c r="F42" s="52">
        <f t="shared" ref="F42" si="23">F43+F44+F45</f>
        <v>1099300</v>
      </c>
      <c r="G42" s="52">
        <f t="shared" ref="G42" si="24">G43+G44+G45</f>
        <v>0</v>
      </c>
      <c r="H42" s="52">
        <f t="shared" ref="H42" si="25">H43+H44+H45</f>
        <v>0</v>
      </c>
      <c r="I42" s="52">
        <f t="shared" ref="I42" si="26">I43+I44+I45</f>
        <v>0</v>
      </c>
      <c r="J42" s="53">
        <f t="shared" ref="J42" si="27">J43+J44+J45</f>
        <v>0</v>
      </c>
    </row>
    <row r="43" spans="1:10" s="44" customFormat="1" ht="41.25" customHeight="1" x14ac:dyDescent="0.3">
      <c r="A43" s="116"/>
      <c r="B43" s="110"/>
      <c r="C43" s="28" t="s">
        <v>2</v>
      </c>
      <c r="D43" s="58">
        <f t="shared" si="20"/>
        <v>100000</v>
      </c>
      <c r="E43" s="52">
        <v>0</v>
      </c>
      <c r="F43" s="52">
        <v>100000</v>
      </c>
      <c r="G43" s="52">
        <v>0</v>
      </c>
      <c r="H43" s="52">
        <v>0</v>
      </c>
      <c r="I43" s="52">
        <v>0</v>
      </c>
      <c r="J43" s="53">
        <v>0</v>
      </c>
    </row>
    <row r="44" spans="1:10" s="44" customFormat="1" ht="107.25" customHeight="1" x14ac:dyDescent="0.3">
      <c r="A44" s="116"/>
      <c r="B44" s="110"/>
      <c r="C44" s="28" t="s">
        <v>32</v>
      </c>
      <c r="D44" s="58">
        <f t="shared" si="20"/>
        <v>1776000</v>
      </c>
      <c r="E44" s="52">
        <v>1243200</v>
      </c>
      <c r="F44" s="52">
        <v>532800</v>
      </c>
      <c r="G44" s="52">
        <v>0</v>
      </c>
      <c r="H44" s="52">
        <v>0</v>
      </c>
      <c r="I44" s="52">
        <v>0</v>
      </c>
      <c r="J44" s="53">
        <v>0</v>
      </c>
    </row>
    <row r="45" spans="1:10" s="44" customFormat="1" ht="68.25" customHeight="1" x14ac:dyDescent="0.3">
      <c r="A45" s="117"/>
      <c r="B45" s="111"/>
      <c r="C45" s="82" t="s">
        <v>33</v>
      </c>
      <c r="D45" s="83">
        <f t="shared" si="20"/>
        <v>933000</v>
      </c>
      <c r="E45" s="84">
        <v>466500</v>
      </c>
      <c r="F45" s="84">
        <v>466500</v>
      </c>
      <c r="G45" s="84">
        <v>0</v>
      </c>
      <c r="H45" s="84">
        <v>0</v>
      </c>
      <c r="I45" s="84">
        <v>0</v>
      </c>
      <c r="J45" s="85">
        <v>0</v>
      </c>
    </row>
    <row r="46" spans="1:10" s="44" customFormat="1" ht="68.25" customHeight="1" x14ac:dyDescent="0.3">
      <c r="A46" s="110" t="s">
        <v>48</v>
      </c>
      <c r="B46" s="111" t="s">
        <v>30</v>
      </c>
      <c r="C46" s="86" t="s">
        <v>34</v>
      </c>
      <c r="D46" s="52">
        <f>E46+F46+G46+H46+I46+J46</f>
        <v>300000</v>
      </c>
      <c r="E46" s="52">
        <v>0</v>
      </c>
      <c r="F46" s="52">
        <v>300000</v>
      </c>
      <c r="G46" s="52">
        <f t="shared" ref="G46:J46" si="28">G47+G48+G49</f>
        <v>0</v>
      </c>
      <c r="H46" s="52">
        <f t="shared" si="28"/>
        <v>0</v>
      </c>
      <c r="I46" s="52">
        <f t="shared" si="28"/>
        <v>0</v>
      </c>
      <c r="J46" s="52">
        <f t="shared" si="28"/>
        <v>0</v>
      </c>
    </row>
    <row r="47" spans="1:10" s="44" customFormat="1" ht="68.25" customHeight="1" x14ac:dyDescent="0.3">
      <c r="A47" s="110"/>
      <c r="B47" s="112"/>
      <c r="C47" s="86" t="s">
        <v>46</v>
      </c>
      <c r="D47" s="52">
        <f>E47+F47+G47+H47+I47+J47</f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</row>
    <row r="48" spans="1:10" s="44" customFormat="1" ht="68.25" customHeight="1" x14ac:dyDescent="0.3">
      <c r="A48" s="110"/>
      <c r="B48" s="112"/>
      <c r="C48" s="86" t="s">
        <v>47</v>
      </c>
      <c r="D48" s="52">
        <f>E48+F48+G48+H48+I48+J48</f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</row>
    <row r="49" spans="1:10" s="44" customFormat="1" ht="68.25" customHeight="1" x14ac:dyDescent="0.3">
      <c r="A49" s="110"/>
      <c r="B49" s="113"/>
      <c r="C49" s="28" t="s">
        <v>2</v>
      </c>
      <c r="D49" s="52">
        <f>E49+F49+G49+H49+I49+J49</f>
        <v>300000</v>
      </c>
      <c r="E49" s="52">
        <v>0</v>
      </c>
      <c r="F49" s="52">
        <v>300000</v>
      </c>
      <c r="G49" s="52">
        <v>0</v>
      </c>
      <c r="H49" s="52">
        <v>0</v>
      </c>
      <c r="I49" s="52">
        <v>0</v>
      </c>
      <c r="J49" s="52">
        <v>0</v>
      </c>
    </row>
    <row r="50" spans="1:10" s="67" customFormat="1" ht="54" customHeight="1" x14ac:dyDescent="0.4">
      <c r="A50" s="109" t="s">
        <v>41</v>
      </c>
      <c r="B50" s="109"/>
      <c r="C50" s="109"/>
      <c r="D50" s="68"/>
      <c r="E50" s="69"/>
      <c r="F50" s="74"/>
      <c r="G50" s="74"/>
      <c r="H50" s="74" t="s">
        <v>42</v>
      </c>
      <c r="I50" s="74"/>
      <c r="J50" s="74"/>
    </row>
    <row r="51" spans="1:10" ht="55.5" customHeight="1" x14ac:dyDescent="0.3">
      <c r="A51" s="14"/>
      <c r="B51" s="15"/>
      <c r="C51" s="15"/>
      <c r="D51" s="62"/>
      <c r="E51" s="14"/>
      <c r="F51" s="101"/>
      <c r="G51" s="102"/>
    </row>
    <row r="52" spans="1:10" ht="62.25" customHeight="1" x14ac:dyDescent="0.3">
      <c r="A52" s="99"/>
      <c r="B52" s="99"/>
      <c r="C52" s="16"/>
      <c r="D52" s="63"/>
      <c r="E52" s="17"/>
      <c r="F52" s="100"/>
      <c r="G52" s="100"/>
      <c r="H52" s="100"/>
      <c r="I52" s="100"/>
      <c r="J52" s="100"/>
    </row>
    <row r="53" spans="1:10" x14ac:dyDescent="0.3">
      <c r="A53" s="1"/>
      <c r="B53" s="18"/>
      <c r="C53" s="19"/>
      <c r="D53" s="21"/>
      <c r="E53" s="20"/>
      <c r="F53" s="21"/>
      <c r="G53" s="21"/>
    </row>
    <row r="54" spans="1:10" ht="18.75" customHeight="1" x14ac:dyDescent="0.3">
      <c r="A54" s="2"/>
      <c r="B54" s="18"/>
      <c r="C54" s="19"/>
      <c r="D54" s="21"/>
      <c r="E54" s="20"/>
      <c r="F54" s="101"/>
      <c r="G54" s="102"/>
    </row>
    <row r="55" spans="1:10" ht="18.75" customHeight="1" x14ac:dyDescent="0.3">
      <c r="A55" s="2"/>
      <c r="B55" s="22"/>
      <c r="C55" s="23"/>
      <c r="D55" s="61"/>
      <c r="E55" s="2"/>
    </row>
    <row r="56" spans="1:10" x14ac:dyDescent="0.3">
      <c r="B56" s="14"/>
      <c r="C56" s="23"/>
    </row>
    <row r="57" spans="1:10" x14ac:dyDescent="0.3">
      <c r="C57" s="14"/>
    </row>
    <row r="60" spans="1:10" ht="15" customHeight="1" x14ac:dyDescent="0.3"/>
  </sheetData>
  <mergeCells count="21">
    <mergeCell ref="M5:O5"/>
    <mergeCell ref="K7:O7"/>
    <mergeCell ref="A42:A45"/>
    <mergeCell ref="B42:B45"/>
    <mergeCell ref="A8:J8"/>
    <mergeCell ref="A10:A12"/>
    <mergeCell ref="B10:B12"/>
    <mergeCell ref="C10:C12"/>
    <mergeCell ref="B14:B19"/>
    <mergeCell ref="A14:A19"/>
    <mergeCell ref="B20:B25"/>
    <mergeCell ref="A20:A25"/>
    <mergeCell ref="A52:B52"/>
    <mergeCell ref="F52:J52"/>
    <mergeCell ref="F54:G54"/>
    <mergeCell ref="F51:G51"/>
    <mergeCell ref="D10:D12"/>
    <mergeCell ref="E10:J10"/>
    <mergeCell ref="A50:C50"/>
    <mergeCell ref="A46:A49"/>
    <mergeCell ref="B46:B49"/>
  </mergeCells>
  <pageMargins left="0.23622047244094491" right="0.23622047244094491" top="0.35433070866141736" bottom="0.35433070866141736" header="0.31496062992125984" footer="0.31496062992125984"/>
  <pageSetup paperSize="9" scale="55" fitToHeight="4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2019-12-10T02:24:08Z</dcterms:modified>
</cp:coreProperties>
</file>