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000" windowHeight="1198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Лист1!$A$1:$J$41</definedName>
  </definedNames>
  <calcPr calcId="152511"/>
</workbook>
</file>

<file path=xl/calcChain.xml><?xml version="1.0" encoding="utf-8"?>
<calcChain xmlns="http://schemas.openxmlformats.org/spreadsheetml/2006/main">
  <c r="J21" i="1" l="1"/>
  <c r="J17" i="1" s="1"/>
  <c r="I21" i="1"/>
  <c r="I17" i="1" s="1"/>
  <c r="H21" i="1"/>
  <c r="H17" i="1" s="1"/>
  <c r="G21" i="1"/>
  <c r="G17" i="1" s="1"/>
  <c r="F21" i="1"/>
  <c r="F17" i="1" s="1"/>
  <c r="E21" i="1"/>
  <c r="E17" i="1" s="1"/>
  <c r="J20" i="1"/>
  <c r="J16" i="1" s="1"/>
  <c r="I20" i="1"/>
  <c r="I16" i="1" s="1"/>
  <c r="H20" i="1"/>
  <c r="H16" i="1" s="1"/>
  <c r="G20" i="1"/>
  <c r="G16" i="1" s="1"/>
  <c r="F20" i="1"/>
  <c r="F16" i="1" s="1"/>
  <c r="E20" i="1"/>
  <c r="E16" i="1" s="1"/>
  <c r="D40" i="1"/>
  <c r="D39" i="1"/>
  <c r="D38" i="1"/>
  <c r="J37" i="1"/>
  <c r="I37" i="1"/>
  <c r="H37" i="1"/>
  <c r="G37" i="1"/>
  <c r="F37" i="1"/>
  <c r="E37" i="1"/>
  <c r="D36" i="1"/>
  <c r="D35" i="1"/>
  <c r="D34" i="1"/>
  <c r="D33" i="1"/>
  <c r="J32" i="1"/>
  <c r="I32" i="1"/>
  <c r="H32" i="1"/>
  <c r="G32" i="1"/>
  <c r="F32" i="1"/>
  <c r="E32" i="1"/>
  <c r="D31" i="1"/>
  <c r="D30" i="1"/>
  <c r="D29" i="1"/>
  <c r="D28" i="1"/>
  <c r="D27" i="1"/>
  <c r="D26" i="1"/>
  <c r="D25" i="1"/>
  <c r="D24" i="1"/>
  <c r="D23" i="1"/>
  <c r="J22" i="1"/>
  <c r="I22" i="1"/>
  <c r="H22" i="1"/>
  <c r="G22" i="1"/>
  <c r="F22" i="1"/>
  <c r="E22" i="1"/>
  <c r="E19" i="1" l="1"/>
  <c r="E15" i="1" s="1"/>
  <c r="G19" i="1"/>
  <c r="G18" i="1" s="1"/>
  <c r="G14" i="1" s="1"/>
  <c r="I19" i="1"/>
  <c r="I18" i="1" s="1"/>
  <c r="I14" i="1" s="1"/>
  <c r="H19" i="1"/>
  <c r="H15" i="1" s="1"/>
  <c r="J19" i="1"/>
  <c r="J18" i="1" s="1"/>
  <c r="J14" i="1" s="1"/>
  <c r="D22" i="1"/>
  <c r="I15" i="1"/>
  <c r="H18" i="1"/>
  <c r="H14" i="1" s="1"/>
  <c r="D32" i="1"/>
  <c r="D16" i="1"/>
  <c r="F19" i="1"/>
  <c r="F15" i="1" s="1"/>
  <c r="G15" i="1"/>
  <c r="D20" i="1"/>
  <c r="D17" i="1"/>
  <c r="D21" i="1"/>
  <c r="E18" i="1"/>
  <c r="D37" i="1"/>
  <c r="J15" i="1" l="1"/>
  <c r="D15" i="1" s="1"/>
  <c r="F18" i="1"/>
  <c r="F14" i="1" s="1"/>
  <c r="D19" i="1"/>
  <c r="E14" i="1"/>
  <c r="D14" i="1" s="1"/>
  <c r="D18" i="1" l="1"/>
</calcChain>
</file>

<file path=xl/sharedStrings.xml><?xml version="1.0" encoding="utf-8"?>
<sst xmlns="http://schemas.openxmlformats.org/spreadsheetml/2006/main" count="83" uniqueCount="54">
  <si>
    <t>Источник финансирования</t>
  </si>
  <si>
    <t>Общий объем финансирования, руб.</t>
  </si>
  <si>
    <t>Местный бюджет</t>
  </si>
  <si>
    <t>Наименование программы, подпрограммы, основного мероприятия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</si>
  <si>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</si>
  <si>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</si>
  <si>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</si>
  <si>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</si>
  <si>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Ответственный исполнитель, соискатели, участники, исполнители мероприятий</t>
  </si>
  <si>
    <t>Ресурсное обеспечение реализации муниципальной программы города Усолье-Сибирское "Доступная среда" на 2019-2024 годы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</si>
  <si>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</si>
  <si>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</si>
  <si>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</si>
  <si>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</si>
  <si>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</si>
  <si>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</si>
  <si>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</si>
  <si>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</si>
  <si>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 xml:space="preserve">МКУ «Служба г. Усолье-Сибирское по вопросам ГОЧС и ПБ», Аппарат администрации города, МБУК «УГЦБС», МБУК «Дом культуры «Мир» </t>
  </si>
  <si>
    <t>Муниципальная программа города Усолье-Сибирское "Доступная среда" на 2019-2024 годы</t>
  </si>
  <si>
    <t>МБОУ «СОШ «3», МБОУ «СОШ «5»,  МБОУ «СОШ «17»</t>
  </si>
  <si>
    <t xml:space="preserve"> МБДОУ «Детский сад № 25»,  МБДОУ «Детский сад № 32», МБДОУ «Детский сад № 38», МБДОУ «Детский сад № 42»</t>
  </si>
  <si>
    <t>Подпрограмма 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2019-2024 годы</t>
  </si>
  <si>
    <t>Основное мероприятие 1.
«Повышение уровня доступности объектов социальной инфраструктуры и услуг в приоритетных сферах жиз-недеятельности инвалидов»</t>
  </si>
  <si>
    <t>Мероприятие 1.1.
«Приобретение держателей (крючков) для костылей для оснащения объектов вспомогательными средствами»</t>
  </si>
  <si>
    <t>Мероприятие 1.2.
«Приобретение стационарной индукционной системы для оснащения объектов вспомогательными средствами»</t>
  </si>
  <si>
    <t xml:space="preserve">Мероприятие 1.3.
«Приобретение портативной индукционной системы для оснащения объектов вспомогательными средствами»
</t>
  </si>
  <si>
    <t xml:space="preserve">Мероприятие 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</si>
  <si>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1.5.                             «Устройство стационарных пандусов для оснащения общеобразовательных учреждений города»</t>
  </si>
  <si>
    <t>Мероприятие 1.6.                             «Устройство стационарных пандусов для оснащения дошкольных образовательных учреждений города»</t>
  </si>
  <si>
    <t>Мероприятие 1.7.                              «Приобретение кнопок вызова для оснащения общеобразовательных учреждений»</t>
  </si>
  <si>
    <t>Мероприятие 1.8.                             «Приобретение кнопок вызова для оснащения дошкольных образовательных учреждений»</t>
  </si>
  <si>
    <t>Основное мероприятие 2.
«Повышение уровня доступности средств связи и информации»</t>
  </si>
  <si>
    <t xml:space="preserve">Мероприятие 2.1.
«Заключение договора о предоставлении услуг связи с оператором сотовой связи для организации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</si>
  <si>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 xml:space="preserve">Мероприятие 2.2.
«Приобретение визуально-акустического табло для оснащения учреждений вспомогательными средствами»
</t>
  </si>
  <si>
    <t>Мероприятие 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</si>
  <si>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Мероприятие 2.4.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</si>
  <si>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архив», МБУ "Спортивный центр", МБУ «Спортивный комплекс «Химик»МБОУ «СОШ «3», МБОУ «СОШ «5»,  МБОУ «СОШ «17», МБДОУ «Детский сад № 25»,  МБДОУ «Детский сад № 32», МБДОУ «Детский сад № 38», МБДОУ «Детский сад № 42»</t>
  </si>
  <si>
    <t>УСКВ</t>
  </si>
  <si>
    <t>Мероприятие 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</si>
  <si>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Ресурсное обеспечение реализации МП города Усолье-Сибирское "Доступная среда" на 2019-2024 годы, утвержденной от 26.12.2018 № 2384, (с изменениями от 06.03.2019 г. № 487) с учетом внесенных изменений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</si>
  <si>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</si>
  <si>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</si>
  <si>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</si>
  <si>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УСКВ;                                                                                     ОКУСО «ЦПД»</t>
  </si>
  <si>
    <t>Приложение 3</t>
  </si>
  <si>
    <t>к Постановлению администрации города Усолье-Сибирское</t>
  </si>
  <si>
    <t>к муниципальной программе города Усолье-Сибирское</t>
  </si>
  <si>
    <t>"Доступная среда" на 2019-2024 годы</t>
  </si>
  <si>
    <t>Первый заместитель мэра города-начальник УСКВ администрации города</t>
  </si>
  <si>
    <t>Л.Н. Панькова</t>
  </si>
  <si>
    <t xml:space="preserve">УСКВ; ОКУСО «ЦПД»;
МБУДО «Дом детского творчества»;
ОГБУЗ «Усольская городская больниц»;
ОГКУ «Управление социальной защиты населения по городу Усолье-Сибирское и Усольскому району»;
Благотворительный фонд Павла Сумарокова; Благотворительный союз «Добрые люди»; Телекомпания «Усолье»;
Интернет-портал http://usolie-citi.ru;
Усольская городская газета;
Учебно-методический центр развития социального обслуживания
</t>
  </si>
  <si>
    <t>Основное мероприятие 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</si>
  <si>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от 08.05.2019 №1020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</si>
</sst>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0" xfId="0" applyFont="1"/>
    <xf numFmtId="0" fontId="4" fillId="2" borderId="0" xfId="0" applyFont="1" applyFill="1"/>
    <xf numFmtId="0" fontId="4" fillId="0" borderId="0" xfId="0" applyFont="1" applyFill="1"/>
    <xf numFmtId="0" fontId="5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/>
    <xf numFmtId="0" fontId="5" fillId="2" borderId="3" xfId="0" applyFont="1" applyFill="1" applyBorder="1"/>
    <xf numFmtId="0" fontId="5" fillId="0" borderId="3" xfId="0" applyFont="1" applyFill="1" applyBorder="1"/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/>
    <xf numFmtId="0" fontId="12" fillId="2" borderId="0" xfId="0" applyFont="1" applyFill="1"/>
    <xf numFmtId="0" fontId="12" fillId="0" borderId="0" xfId="0" applyFont="1" applyFill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4" fontId="5" fillId="0" borderId="14" xfId="0" applyNumberFormat="1" applyFont="1" applyBorder="1" applyAlignment="1">
      <alignment horizontal="right" vertical="center"/>
    </xf>
    <xf numFmtId="4" fontId="5" fillId="0" borderId="13" xfId="0" applyNumberFormat="1" applyFont="1" applyFill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2" fontId="6" fillId="0" borderId="4" xfId="0" applyNumberFormat="1" applyFont="1" applyFill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4" fontId="5" fillId="0" borderId="16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4" fontId="14" fillId="0" borderId="4" xfId="0" applyNumberFormat="1" applyFont="1" applyBorder="1" applyAlignment="1">
      <alignment horizontal="right" vertical="center"/>
    </xf>
    <xf numFmtId="0" fontId="7" fillId="0" borderId="0" xfId="0" applyFont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" fontId="2" fillId="0" borderId="23" xfId="0" applyNumberFormat="1" applyFont="1" applyBorder="1" applyAlignment="1">
      <alignment horizontal="right" vertical="center"/>
    </xf>
    <xf numFmtId="4" fontId="2" fillId="0" borderId="24" xfId="0" applyNumberFormat="1" applyFont="1" applyBorder="1" applyAlignment="1">
      <alignment horizontal="right" vertical="center"/>
    </xf>
    <xf numFmtId="4" fontId="2" fillId="0" borderId="18" xfId="0" applyNumberFormat="1" applyFont="1" applyBorder="1" applyAlignment="1">
      <alignment horizontal="right" vertical="center"/>
    </xf>
    <xf numFmtId="4" fontId="2" fillId="0" borderId="19" xfId="0" applyNumberFormat="1" applyFont="1" applyBorder="1" applyAlignment="1">
      <alignment horizontal="right" vertical="center"/>
    </xf>
    <xf numFmtId="4" fontId="5" fillId="0" borderId="14" xfId="0" applyNumberFormat="1" applyFont="1" applyFill="1" applyBorder="1" applyAlignment="1">
      <alignment horizontal="right" vertical="center"/>
    </xf>
    <xf numFmtId="4" fontId="14" fillId="0" borderId="14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4" fontId="14" fillId="0" borderId="18" xfId="0" applyNumberFormat="1" applyFont="1" applyFill="1" applyBorder="1" applyAlignment="1">
      <alignment horizontal="right" vertical="center"/>
    </xf>
    <xf numFmtId="4" fontId="14" fillId="0" borderId="19" xfId="0" applyNumberFormat="1" applyFont="1" applyFill="1" applyBorder="1" applyAlignment="1">
      <alignment horizontal="right" vertical="center"/>
    </xf>
    <xf numFmtId="4" fontId="2" fillId="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4" fontId="6" fillId="0" borderId="15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/>
    </xf>
    <xf numFmtId="4" fontId="14" fillId="0" borderId="27" xfId="0" applyNumberFormat="1" applyFont="1" applyFill="1" applyBorder="1" applyAlignment="1">
      <alignment horizontal="right" vertical="center"/>
    </xf>
    <xf numFmtId="4" fontId="14" fillId="0" borderId="13" xfId="0" applyNumberFormat="1" applyFont="1" applyFill="1" applyBorder="1" applyAlignment="1">
      <alignment horizontal="right" vertical="center"/>
    </xf>
    <xf numFmtId="4" fontId="14" fillId="0" borderId="17" xfId="0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4" fontId="2" fillId="0" borderId="11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0" fillId="0" borderId="0" xfId="0" applyFill="1" applyAlignment="1">
      <alignment horizontal="right"/>
    </xf>
    <xf numFmtId="0" fontId="15" fillId="0" borderId="0" xfId="0" applyFont="1" applyFill="1" applyAlignment="1"/>
    <xf numFmtId="0" fontId="18" fillId="0" borderId="0" xfId="0" applyFont="1" applyFill="1" applyAlignment="1">
      <alignment horizontal="right"/>
    </xf>
    <xf numFmtId="0" fontId="17" fillId="0" borderId="0" xfId="0" applyFont="1"/>
    <xf numFmtId="0" fontId="13" fillId="0" borderId="0" xfId="0" applyFont="1" applyFill="1"/>
    <xf numFmtId="0" fontId="13" fillId="0" borderId="0" xfId="0" applyFont="1"/>
    <xf numFmtId="0" fontId="13" fillId="0" borderId="0" xfId="0" applyFont="1" applyAlignment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2" fillId="0" borderId="0" xfId="0" applyFont="1" applyAlignment="1"/>
    <xf numFmtId="0" fontId="7" fillId="0" borderId="0" xfId="0" applyFont="1" applyAlignment="1"/>
    <xf numFmtId="0" fontId="5" fillId="0" borderId="5" xfId="0" applyFont="1" applyFill="1" applyBorder="1" applyAlignment="1">
      <alignment horizontal="center" vertical="top" wrapText="1"/>
    </xf>
    <xf numFmtId="0" fontId="5" fillId="0" borderId="9" xfId="0" applyFont="1" applyFill="1" applyBorder="1" applyAlignment="1"/>
    <xf numFmtId="0" fontId="5" fillId="0" borderId="11" xfId="0" applyFont="1" applyFill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left" wrapText="1"/>
    </xf>
    <xf numFmtId="0" fontId="15" fillId="0" borderId="0" xfId="0" applyFont="1" applyFill="1" applyAlignment="1">
      <alignment horizontal="right"/>
    </xf>
    <xf numFmtId="0" fontId="16" fillId="0" borderId="0" xfId="0" applyFont="1" applyFill="1" applyAlignment="1">
      <alignment horizontal="right"/>
    </xf>
    <xf numFmtId="0" fontId="2" fillId="0" borderId="13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21" xfId="0" applyFont="1" applyBorder="1" applyAlignment="1">
      <alignment horizontal="center" vertical="top" wrapText="1"/>
    </xf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/>
    <xf numFmtId="0" fontId="5" fillId="0" borderId="12" xfId="0" applyFont="1" applyBorder="1" applyAlignment="1"/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1"/>
  <sheetViews>
    <sheetView tabSelected="1" view="pageBreakPreview" zoomScale="60" zoomScaleNormal="62" workbookViewId="0">
      <selection activeCell="J7" sqref="J7"/>
    </sheetView>
  </sheetViews>
  <sheetFormatPr defaultRowHeight="15.75" x14ac:dyDescent="0.25"/>
  <cols>
    <col min="1" max="1" width="49.5703125" style="6" customWidth="1"/>
    <col min="2" max="2" width="41.5703125" style="6" customWidth="1"/>
    <col min="3" max="3" width="32.7109375" style="6" customWidth="1"/>
    <col min="4" max="4" width="14.5703125" style="8" customWidth="1"/>
    <col min="5" max="5" width="17.7109375" style="6" customWidth="1"/>
    <col min="6" max="6" width="17.7109375" style="7" customWidth="1"/>
    <col min="7" max="7" width="17.7109375" style="8" customWidth="1"/>
    <col min="8" max="10" width="17.7109375" style="6" customWidth="1"/>
    <col min="11" max="16384" width="9.140625" style="6"/>
  </cols>
  <sheetData>
    <row r="1" spans="1:15" ht="20.25" x14ac:dyDescent="0.3">
      <c r="J1" s="96" t="s">
        <v>45</v>
      </c>
    </row>
    <row r="2" spans="1:15" ht="20.25" x14ac:dyDescent="0.3">
      <c r="J2" s="96" t="s">
        <v>46</v>
      </c>
    </row>
    <row r="3" spans="1:15" x14ac:dyDescent="0.25">
      <c r="I3" s="136"/>
      <c r="J3" s="94" t="s">
        <v>53</v>
      </c>
    </row>
    <row r="4" spans="1:15" x14ac:dyDescent="0.25">
      <c r="J4" s="94"/>
    </row>
    <row r="5" spans="1:15" ht="24.75" customHeight="1" x14ac:dyDescent="0.35">
      <c r="J5" s="96" t="s">
        <v>45</v>
      </c>
      <c r="K5" s="94"/>
      <c r="L5" s="94"/>
      <c r="M5" s="112"/>
      <c r="N5" s="112"/>
      <c r="O5" s="113"/>
    </row>
    <row r="6" spans="1:15" ht="24.75" customHeight="1" x14ac:dyDescent="0.35">
      <c r="J6" s="96" t="s">
        <v>47</v>
      </c>
      <c r="K6" s="95"/>
      <c r="L6" s="95"/>
      <c r="M6" s="95"/>
      <c r="N6" s="95"/>
      <c r="O6" s="95"/>
    </row>
    <row r="7" spans="1:15" ht="24.75" customHeight="1" x14ac:dyDescent="0.35">
      <c r="J7" s="96" t="s">
        <v>48</v>
      </c>
      <c r="K7" s="112"/>
      <c r="L7" s="112"/>
      <c r="M7" s="112"/>
      <c r="N7" s="112"/>
      <c r="O7" s="112"/>
    </row>
    <row r="8" spans="1:15" ht="34.5" customHeight="1" x14ac:dyDescent="0.25">
      <c r="A8" s="122" t="s">
        <v>9</v>
      </c>
      <c r="B8" s="122"/>
      <c r="C8" s="122"/>
      <c r="D8" s="122"/>
      <c r="E8" s="122"/>
      <c r="F8" s="122"/>
      <c r="G8" s="122"/>
      <c r="H8" s="122"/>
      <c r="I8" s="122"/>
      <c r="J8" s="122"/>
    </row>
    <row r="9" spans="1:15" ht="16.5" thickBot="1" x14ac:dyDescent="0.3"/>
    <row r="10" spans="1:15" ht="73.5" customHeight="1" x14ac:dyDescent="0.25">
      <c r="A10" s="127" t="s">
        <v>3</v>
      </c>
      <c r="B10" s="130" t="s">
        <v>8</v>
      </c>
      <c r="C10" s="133" t="s">
        <v>0</v>
      </c>
      <c r="D10" s="105" t="s">
        <v>1</v>
      </c>
      <c r="E10" s="108" t="s">
        <v>40</v>
      </c>
      <c r="F10" s="109"/>
      <c r="G10" s="109"/>
      <c r="H10" s="109"/>
      <c r="I10" s="109"/>
      <c r="J10" s="110"/>
    </row>
    <row r="11" spans="1:15" x14ac:dyDescent="0.25">
      <c r="A11" s="128"/>
      <c r="B11" s="131"/>
      <c r="C11" s="134"/>
      <c r="D11" s="106"/>
      <c r="E11" s="9" t="s">
        <v>7</v>
      </c>
      <c r="F11" s="10" t="s">
        <v>14</v>
      </c>
      <c r="G11" s="11" t="s">
        <v>13</v>
      </c>
      <c r="H11" s="12" t="s">
        <v>12</v>
      </c>
      <c r="I11" s="12" t="s">
        <v>10</v>
      </c>
      <c r="J11" s="13" t="s">
        <v>11</v>
      </c>
    </row>
    <row r="12" spans="1:15" ht="15" customHeight="1" x14ac:dyDescent="0.25">
      <c r="A12" s="129"/>
      <c r="B12" s="132"/>
      <c r="C12" s="135"/>
      <c r="D12" s="107"/>
      <c r="E12" s="14"/>
      <c r="F12" s="15"/>
      <c r="G12" s="16"/>
      <c r="H12" s="12"/>
      <c r="I12" s="12"/>
      <c r="J12" s="13"/>
    </row>
    <row r="13" spans="1:15" ht="16.5" thickBot="1" x14ac:dyDescent="0.3">
      <c r="A13" s="62">
        <v>1</v>
      </c>
      <c r="B13" s="63">
        <v>2</v>
      </c>
      <c r="C13" s="64">
        <v>3</v>
      </c>
      <c r="D13" s="85">
        <v>4</v>
      </c>
      <c r="E13" s="63">
        <v>5</v>
      </c>
      <c r="F13" s="65">
        <v>6</v>
      </c>
      <c r="G13" s="66">
        <v>7</v>
      </c>
      <c r="H13" s="67">
        <v>8</v>
      </c>
      <c r="I13" s="67">
        <v>9</v>
      </c>
      <c r="J13" s="68">
        <v>10</v>
      </c>
    </row>
    <row r="14" spans="1:15" s="61" customFormat="1" ht="42.75" customHeight="1" x14ac:dyDescent="0.25">
      <c r="A14" s="123" t="s">
        <v>19</v>
      </c>
      <c r="B14" s="125" t="s">
        <v>38</v>
      </c>
      <c r="C14" s="75" t="s">
        <v>43</v>
      </c>
      <c r="D14" s="86">
        <f t="shared" ref="D14:D17" si="0">E14+F14+G14+H14+I14+J14</f>
        <v>5554806</v>
      </c>
      <c r="E14" s="69">
        <f t="shared" ref="E14:J14" si="1">E18</f>
        <v>2343006</v>
      </c>
      <c r="F14" s="69">
        <f t="shared" si="1"/>
        <v>1441800</v>
      </c>
      <c r="G14" s="69">
        <f t="shared" si="1"/>
        <v>442500</v>
      </c>
      <c r="H14" s="69">
        <f t="shared" si="1"/>
        <v>442500</v>
      </c>
      <c r="I14" s="69">
        <f t="shared" si="1"/>
        <v>442500</v>
      </c>
      <c r="J14" s="70">
        <f t="shared" si="1"/>
        <v>442500</v>
      </c>
    </row>
    <row r="15" spans="1:15" s="61" customFormat="1" ht="39" customHeight="1" x14ac:dyDescent="0.25">
      <c r="A15" s="118"/>
      <c r="B15" s="120"/>
      <c r="C15" s="34" t="s">
        <v>2</v>
      </c>
      <c r="D15" s="87">
        <f t="shared" si="0"/>
        <v>2845806</v>
      </c>
      <c r="E15" s="37">
        <f>E19</f>
        <v>633306</v>
      </c>
      <c r="F15" s="37">
        <f t="shared" ref="F15:J15" si="2">F19</f>
        <v>442500</v>
      </c>
      <c r="G15" s="37">
        <f t="shared" si="2"/>
        <v>442500</v>
      </c>
      <c r="H15" s="37">
        <f t="shared" si="2"/>
        <v>442500</v>
      </c>
      <c r="I15" s="37">
        <f t="shared" si="2"/>
        <v>442500</v>
      </c>
      <c r="J15" s="49">
        <f t="shared" si="2"/>
        <v>442500</v>
      </c>
    </row>
    <row r="16" spans="1:15" s="61" customFormat="1" ht="69.75" customHeight="1" x14ac:dyDescent="0.25">
      <c r="A16" s="118"/>
      <c r="B16" s="120"/>
      <c r="C16" s="34" t="s">
        <v>41</v>
      </c>
      <c r="D16" s="87">
        <f t="shared" si="0"/>
        <v>1776000</v>
      </c>
      <c r="E16" s="37">
        <f t="shared" ref="E16:J16" si="3">E20</f>
        <v>1243200</v>
      </c>
      <c r="F16" s="37">
        <f t="shared" si="3"/>
        <v>532800</v>
      </c>
      <c r="G16" s="37">
        <f t="shared" si="3"/>
        <v>0</v>
      </c>
      <c r="H16" s="37">
        <f t="shared" si="3"/>
        <v>0</v>
      </c>
      <c r="I16" s="37">
        <f t="shared" si="3"/>
        <v>0</v>
      </c>
      <c r="J16" s="49">
        <f t="shared" si="3"/>
        <v>0</v>
      </c>
    </row>
    <row r="17" spans="1:10" s="61" customFormat="1" ht="53.25" customHeight="1" thickBot="1" x14ac:dyDescent="0.3">
      <c r="A17" s="124"/>
      <c r="B17" s="126"/>
      <c r="C17" s="76" t="s">
        <v>42</v>
      </c>
      <c r="D17" s="88">
        <f t="shared" si="0"/>
        <v>933000</v>
      </c>
      <c r="E17" s="71">
        <f t="shared" ref="E17:J17" si="4">E21</f>
        <v>466500</v>
      </c>
      <c r="F17" s="71">
        <f t="shared" si="4"/>
        <v>466500</v>
      </c>
      <c r="G17" s="71">
        <f t="shared" si="4"/>
        <v>0</v>
      </c>
      <c r="H17" s="71">
        <f t="shared" si="4"/>
        <v>0</v>
      </c>
      <c r="I17" s="71">
        <f t="shared" si="4"/>
        <v>0</v>
      </c>
      <c r="J17" s="72">
        <f t="shared" si="4"/>
        <v>0</v>
      </c>
    </row>
    <row r="18" spans="1:10" s="61" customFormat="1" ht="43.5" customHeight="1" x14ac:dyDescent="0.25">
      <c r="A18" s="118" t="s">
        <v>22</v>
      </c>
      <c r="B18" s="120" t="s">
        <v>44</v>
      </c>
      <c r="C18" s="77" t="s">
        <v>43</v>
      </c>
      <c r="D18" s="89">
        <f t="shared" ref="D18:D21" si="5">E18+F18+G18+H18+I18+J18</f>
        <v>5554806</v>
      </c>
      <c r="E18" s="40">
        <f>E19+E20+E21</f>
        <v>2343006</v>
      </c>
      <c r="F18" s="40">
        <f t="shared" ref="F18" si="6">F19+F20+F21</f>
        <v>1441800</v>
      </c>
      <c r="G18" s="40">
        <f t="shared" ref="G18" si="7">G19+G20+G21</f>
        <v>442500</v>
      </c>
      <c r="H18" s="40">
        <f t="shared" ref="H18" si="8">H19+H20+H21</f>
        <v>442500</v>
      </c>
      <c r="I18" s="40">
        <f t="shared" ref="I18" si="9">I19+I20+I21</f>
        <v>442500</v>
      </c>
      <c r="J18" s="43">
        <f t="shared" ref="J18" si="10">J19+J20+J21</f>
        <v>442500</v>
      </c>
    </row>
    <row r="19" spans="1:10" s="61" customFormat="1" ht="31.5" customHeight="1" x14ac:dyDescent="0.25">
      <c r="A19" s="118"/>
      <c r="B19" s="120"/>
      <c r="C19" s="34" t="s">
        <v>2</v>
      </c>
      <c r="D19" s="78">
        <f t="shared" si="5"/>
        <v>2845806</v>
      </c>
      <c r="E19" s="37">
        <f>E22+E32+E38</f>
        <v>633306</v>
      </c>
      <c r="F19" s="37">
        <f t="shared" ref="F19:J19" si="11">F22+F32+F38</f>
        <v>442500</v>
      </c>
      <c r="G19" s="37">
        <f t="shared" si="11"/>
        <v>442500</v>
      </c>
      <c r="H19" s="37">
        <f t="shared" si="11"/>
        <v>442500</v>
      </c>
      <c r="I19" s="37">
        <f t="shared" si="11"/>
        <v>442500</v>
      </c>
      <c r="J19" s="37">
        <f t="shared" si="11"/>
        <v>442500</v>
      </c>
    </row>
    <row r="20" spans="1:10" s="61" customFormat="1" ht="69" customHeight="1" x14ac:dyDescent="0.25">
      <c r="A20" s="118"/>
      <c r="B20" s="120"/>
      <c r="C20" s="34" t="s">
        <v>41</v>
      </c>
      <c r="D20" s="87">
        <f t="shared" si="5"/>
        <v>1776000</v>
      </c>
      <c r="E20" s="37">
        <f>E39</f>
        <v>1243200</v>
      </c>
      <c r="F20" s="37">
        <f t="shared" ref="F20:J20" si="12">F39</f>
        <v>532800</v>
      </c>
      <c r="G20" s="37">
        <f t="shared" si="12"/>
        <v>0</v>
      </c>
      <c r="H20" s="37">
        <f t="shared" si="12"/>
        <v>0</v>
      </c>
      <c r="I20" s="37">
        <f t="shared" si="12"/>
        <v>0</v>
      </c>
      <c r="J20" s="49">
        <f t="shared" si="12"/>
        <v>0</v>
      </c>
    </row>
    <row r="21" spans="1:10" s="61" customFormat="1" ht="52.5" customHeight="1" x14ac:dyDescent="0.25">
      <c r="A21" s="119"/>
      <c r="B21" s="121"/>
      <c r="C21" s="34" t="s">
        <v>42</v>
      </c>
      <c r="D21" s="87">
        <f t="shared" si="5"/>
        <v>933000</v>
      </c>
      <c r="E21" s="37">
        <f>E40</f>
        <v>466500</v>
      </c>
      <c r="F21" s="37">
        <f t="shared" ref="F21:J21" si="13">F40</f>
        <v>466500</v>
      </c>
      <c r="G21" s="37">
        <f t="shared" si="13"/>
        <v>0</v>
      </c>
      <c r="H21" s="37">
        <f t="shared" si="13"/>
        <v>0</v>
      </c>
      <c r="I21" s="37">
        <f t="shared" si="13"/>
        <v>0</v>
      </c>
      <c r="J21" s="49">
        <f t="shared" si="13"/>
        <v>0</v>
      </c>
    </row>
    <row r="22" spans="1:10" ht="240.75" customHeight="1" x14ac:dyDescent="0.25">
      <c r="A22" s="30" t="s">
        <v>23</v>
      </c>
      <c r="B22" s="4" t="s">
        <v>37</v>
      </c>
      <c r="C22" s="34" t="s">
        <v>2</v>
      </c>
      <c r="D22" s="90">
        <f t="shared" ref="D22:D26" si="14">E22+F22+G22+H22+I22+J22</f>
        <v>1899908</v>
      </c>
      <c r="E22" s="40">
        <f>E23+E24+E25+E26+E27+E28+E29+E30+E31</f>
        <v>436306</v>
      </c>
      <c r="F22" s="41">
        <f t="shared" ref="F22:J22" si="15">F23+F24+F25+F26+F27+F28+F29+F30</f>
        <v>198000</v>
      </c>
      <c r="G22" s="42">
        <f t="shared" si="15"/>
        <v>378602</v>
      </c>
      <c r="H22" s="40">
        <f t="shared" si="15"/>
        <v>245500</v>
      </c>
      <c r="I22" s="40">
        <f t="shared" si="15"/>
        <v>311500</v>
      </c>
      <c r="J22" s="43">
        <f t="shared" si="15"/>
        <v>330000</v>
      </c>
    </row>
    <row r="23" spans="1:10" ht="108" customHeight="1" x14ac:dyDescent="0.25">
      <c r="A23" s="31" t="s">
        <v>24</v>
      </c>
      <c r="B23" s="17" t="s">
        <v>15</v>
      </c>
      <c r="C23" s="35" t="s">
        <v>2</v>
      </c>
      <c r="D23" s="48">
        <f t="shared" si="14"/>
        <v>17602</v>
      </c>
      <c r="E23" s="44">
        <v>0</v>
      </c>
      <c r="F23" s="45">
        <v>0</v>
      </c>
      <c r="G23" s="46">
        <v>17602</v>
      </c>
      <c r="H23" s="44">
        <v>0</v>
      </c>
      <c r="I23" s="44">
        <v>0</v>
      </c>
      <c r="J23" s="47">
        <v>0</v>
      </c>
    </row>
    <row r="24" spans="1:10" ht="72.75" customHeight="1" x14ac:dyDescent="0.25">
      <c r="A24" s="31" t="s">
        <v>25</v>
      </c>
      <c r="B24" s="17" t="s">
        <v>4</v>
      </c>
      <c r="C24" s="35" t="s">
        <v>2</v>
      </c>
      <c r="D24" s="48">
        <f t="shared" si="14"/>
        <v>120000</v>
      </c>
      <c r="E24" s="44">
        <v>0</v>
      </c>
      <c r="F24" s="45">
        <v>0</v>
      </c>
      <c r="G24" s="46">
        <v>120000</v>
      </c>
      <c r="H24" s="44">
        <v>0</v>
      </c>
      <c r="I24" s="44">
        <v>0</v>
      </c>
      <c r="J24" s="47">
        <v>0</v>
      </c>
    </row>
    <row r="25" spans="1:10" ht="69" customHeight="1" x14ac:dyDescent="0.25">
      <c r="A25" s="31" t="s">
        <v>26</v>
      </c>
      <c r="B25" s="17" t="s">
        <v>4</v>
      </c>
      <c r="C25" s="35" t="s">
        <v>2</v>
      </c>
      <c r="D25" s="48">
        <f t="shared" si="14"/>
        <v>73000</v>
      </c>
      <c r="E25" s="44">
        <v>0</v>
      </c>
      <c r="F25" s="45">
        <v>36500</v>
      </c>
      <c r="G25" s="46">
        <v>36500</v>
      </c>
      <c r="H25" s="44">
        <v>0</v>
      </c>
      <c r="I25" s="44">
        <v>0</v>
      </c>
      <c r="J25" s="47">
        <v>0</v>
      </c>
    </row>
    <row r="26" spans="1:10" ht="116.25" customHeight="1" x14ac:dyDescent="0.25">
      <c r="A26" s="31" t="s">
        <v>27</v>
      </c>
      <c r="B26" s="17" t="s">
        <v>17</v>
      </c>
      <c r="C26" s="35" t="s">
        <v>2</v>
      </c>
      <c r="D26" s="48">
        <f t="shared" si="14"/>
        <v>806800</v>
      </c>
      <c r="E26" s="44">
        <v>0</v>
      </c>
      <c r="F26" s="45">
        <v>0</v>
      </c>
      <c r="G26" s="46">
        <v>0</v>
      </c>
      <c r="H26" s="44">
        <v>207350</v>
      </c>
      <c r="I26" s="44">
        <v>269450</v>
      </c>
      <c r="J26" s="47">
        <v>330000</v>
      </c>
    </row>
    <row r="27" spans="1:10" ht="68.25" customHeight="1" x14ac:dyDescent="0.25">
      <c r="A27" s="31" t="s">
        <v>28</v>
      </c>
      <c r="B27" s="17" t="s">
        <v>20</v>
      </c>
      <c r="C27" s="35" t="s">
        <v>2</v>
      </c>
      <c r="D27" s="48">
        <f>E27+F27+G27+H27+I27+J27</f>
        <v>364000</v>
      </c>
      <c r="E27" s="46">
        <v>210000</v>
      </c>
      <c r="F27" s="45">
        <v>154000</v>
      </c>
      <c r="G27" s="46">
        <v>0</v>
      </c>
      <c r="H27" s="44">
        <v>0</v>
      </c>
      <c r="I27" s="44">
        <v>0</v>
      </c>
      <c r="J27" s="47">
        <v>0</v>
      </c>
    </row>
    <row r="28" spans="1:10" ht="70.5" customHeight="1" x14ac:dyDescent="0.25">
      <c r="A28" s="31" t="s">
        <v>29</v>
      </c>
      <c r="B28" s="17" t="s">
        <v>21</v>
      </c>
      <c r="C28" s="35" t="s">
        <v>2</v>
      </c>
      <c r="D28" s="48">
        <f>E28+F28+G28+H28+I28+J28</f>
        <v>282700</v>
      </c>
      <c r="E28" s="46">
        <v>20500</v>
      </c>
      <c r="F28" s="45">
        <v>0</v>
      </c>
      <c r="G28" s="46">
        <v>197000</v>
      </c>
      <c r="H28" s="44">
        <v>30650</v>
      </c>
      <c r="I28" s="44">
        <v>34550</v>
      </c>
      <c r="J28" s="47">
        <v>0</v>
      </c>
    </row>
    <row r="29" spans="1:10" ht="52.5" customHeight="1" x14ac:dyDescent="0.25">
      <c r="A29" s="31" t="s">
        <v>30</v>
      </c>
      <c r="B29" s="17" t="s">
        <v>20</v>
      </c>
      <c r="C29" s="35" t="s">
        <v>2</v>
      </c>
      <c r="D29" s="48">
        <f>E29+F29+G29+H29+I29+J29</f>
        <v>15000</v>
      </c>
      <c r="E29" s="46">
        <v>7500</v>
      </c>
      <c r="F29" s="45">
        <v>7500</v>
      </c>
      <c r="G29" s="46">
        <v>0</v>
      </c>
      <c r="H29" s="44">
        <v>0</v>
      </c>
      <c r="I29" s="44">
        <v>0</v>
      </c>
      <c r="J29" s="47">
        <v>0</v>
      </c>
    </row>
    <row r="30" spans="1:10" ht="68.25" customHeight="1" x14ac:dyDescent="0.25">
      <c r="A30" s="31" t="s">
        <v>31</v>
      </c>
      <c r="B30" s="17" t="s">
        <v>21</v>
      </c>
      <c r="C30" s="35" t="s">
        <v>2</v>
      </c>
      <c r="D30" s="48">
        <f>E30+F30+G30+H30+I30+J30</f>
        <v>30000</v>
      </c>
      <c r="E30" s="46">
        <v>7500</v>
      </c>
      <c r="F30" s="45">
        <v>0</v>
      </c>
      <c r="G30" s="46">
        <v>7500</v>
      </c>
      <c r="H30" s="44">
        <v>7500</v>
      </c>
      <c r="I30" s="44">
        <v>7500</v>
      </c>
      <c r="J30" s="47">
        <v>0</v>
      </c>
    </row>
    <row r="31" spans="1:10" ht="122.25" customHeight="1" x14ac:dyDescent="0.25">
      <c r="A31" s="32" t="s">
        <v>39</v>
      </c>
      <c r="B31" s="3" t="s">
        <v>38</v>
      </c>
      <c r="C31" s="35" t="s">
        <v>2</v>
      </c>
      <c r="D31" s="48">
        <f>E31+F31+G31+H31+I31+J31</f>
        <v>190806</v>
      </c>
      <c r="E31" s="46">
        <v>190806</v>
      </c>
      <c r="F31" s="46">
        <v>0</v>
      </c>
      <c r="G31" s="46">
        <v>0</v>
      </c>
      <c r="H31" s="46">
        <v>0</v>
      </c>
      <c r="I31" s="46">
        <v>0</v>
      </c>
      <c r="J31" s="73">
        <v>0</v>
      </c>
    </row>
    <row r="32" spans="1:10" ht="87" customHeight="1" x14ac:dyDescent="0.25">
      <c r="A32" s="30" t="s">
        <v>32</v>
      </c>
      <c r="B32" s="5" t="s">
        <v>18</v>
      </c>
      <c r="C32" s="34" t="s">
        <v>2</v>
      </c>
      <c r="D32" s="82">
        <f t="shared" ref="D32:D40" si="16">E32+F32+G32+H32+I32+J32</f>
        <v>845898</v>
      </c>
      <c r="E32" s="37">
        <f t="shared" ref="E32:J32" si="17">E33+E34+E35+E36</f>
        <v>197000</v>
      </c>
      <c r="F32" s="38">
        <f t="shared" si="17"/>
        <v>144500</v>
      </c>
      <c r="G32" s="39">
        <f t="shared" si="17"/>
        <v>63898</v>
      </c>
      <c r="H32" s="37">
        <f t="shared" si="17"/>
        <v>197000</v>
      </c>
      <c r="I32" s="37">
        <f t="shared" si="17"/>
        <v>131000</v>
      </c>
      <c r="J32" s="49">
        <f t="shared" si="17"/>
        <v>112500</v>
      </c>
    </row>
    <row r="33" spans="1:10" ht="120.75" customHeight="1" x14ac:dyDescent="0.25">
      <c r="A33" s="31" t="s">
        <v>33</v>
      </c>
      <c r="B33" s="18" t="s">
        <v>5</v>
      </c>
      <c r="C33" s="35" t="s">
        <v>2</v>
      </c>
      <c r="D33" s="48">
        <f t="shared" si="16"/>
        <v>6000</v>
      </c>
      <c r="E33" s="46">
        <v>1000</v>
      </c>
      <c r="F33" s="45">
        <v>1000</v>
      </c>
      <c r="G33" s="46">
        <v>1000</v>
      </c>
      <c r="H33" s="44">
        <v>1000</v>
      </c>
      <c r="I33" s="44">
        <v>1000</v>
      </c>
      <c r="J33" s="47">
        <v>1000</v>
      </c>
    </row>
    <row r="34" spans="1:10" ht="70.5" customHeight="1" x14ac:dyDescent="0.25">
      <c r="A34" s="31" t="s">
        <v>34</v>
      </c>
      <c r="B34" s="18" t="s">
        <v>16</v>
      </c>
      <c r="C34" s="35" t="s">
        <v>2</v>
      </c>
      <c r="D34" s="48">
        <f t="shared" si="16"/>
        <v>335510</v>
      </c>
      <c r="E34" s="44">
        <v>67102</v>
      </c>
      <c r="F34" s="45">
        <v>67102</v>
      </c>
      <c r="G34" s="46">
        <v>0</v>
      </c>
      <c r="H34" s="44">
        <v>67102</v>
      </c>
      <c r="I34" s="44">
        <v>67102</v>
      </c>
      <c r="J34" s="47">
        <v>67102</v>
      </c>
    </row>
    <row r="35" spans="1:10" ht="96.75" customHeight="1" x14ac:dyDescent="0.25">
      <c r="A35" s="33" t="s">
        <v>35</v>
      </c>
      <c r="B35" s="18" t="s">
        <v>6</v>
      </c>
      <c r="C35" s="35" t="s">
        <v>2</v>
      </c>
      <c r="D35" s="83">
        <f t="shared" si="16"/>
        <v>339388</v>
      </c>
      <c r="E35" s="36">
        <v>62898</v>
      </c>
      <c r="F35" s="50">
        <v>43398</v>
      </c>
      <c r="G35" s="51">
        <v>62898</v>
      </c>
      <c r="H35" s="44">
        <v>62898</v>
      </c>
      <c r="I35" s="44">
        <v>62898</v>
      </c>
      <c r="J35" s="47">
        <v>44398</v>
      </c>
    </row>
    <row r="36" spans="1:10" ht="156" customHeight="1" x14ac:dyDescent="0.25">
      <c r="A36" s="58" t="s">
        <v>36</v>
      </c>
      <c r="B36" s="59" t="s">
        <v>5</v>
      </c>
      <c r="C36" s="52" t="s">
        <v>2</v>
      </c>
      <c r="D36" s="84">
        <f t="shared" si="16"/>
        <v>165000</v>
      </c>
      <c r="E36" s="53">
        <v>66000</v>
      </c>
      <c r="F36" s="54">
        <v>33000</v>
      </c>
      <c r="G36" s="55">
        <v>0</v>
      </c>
      <c r="H36" s="56">
        <v>66000</v>
      </c>
      <c r="I36" s="56">
        <v>0</v>
      </c>
      <c r="J36" s="57">
        <v>0</v>
      </c>
    </row>
    <row r="37" spans="1:10" s="61" customFormat="1" ht="49.5" customHeight="1" x14ac:dyDescent="0.25">
      <c r="A37" s="114" t="s">
        <v>52</v>
      </c>
      <c r="B37" s="116" t="s">
        <v>51</v>
      </c>
      <c r="C37" s="34" t="s">
        <v>43</v>
      </c>
      <c r="D37" s="87">
        <f t="shared" si="16"/>
        <v>2809000</v>
      </c>
      <c r="E37" s="60">
        <f t="shared" ref="E37" si="18">E38+E39+E40</f>
        <v>1709700</v>
      </c>
      <c r="F37" s="60">
        <f t="shared" ref="F37" si="19">F38+F39+F40</f>
        <v>1099300</v>
      </c>
      <c r="G37" s="60">
        <f t="shared" ref="G37" si="20">G38+G39+G40</f>
        <v>0</v>
      </c>
      <c r="H37" s="60">
        <f t="shared" ref="H37" si="21">H38+H39+H40</f>
        <v>0</v>
      </c>
      <c r="I37" s="60">
        <f t="shared" ref="I37" si="22">I38+I39+I40</f>
        <v>0</v>
      </c>
      <c r="J37" s="74">
        <f t="shared" ref="J37" si="23">J38+J39+J40</f>
        <v>0</v>
      </c>
    </row>
    <row r="38" spans="1:10" s="61" customFormat="1" ht="41.25" customHeight="1" x14ac:dyDescent="0.25">
      <c r="A38" s="114"/>
      <c r="B38" s="116"/>
      <c r="C38" s="34" t="s">
        <v>2</v>
      </c>
      <c r="D38" s="87">
        <f t="shared" si="16"/>
        <v>100000</v>
      </c>
      <c r="E38" s="78">
        <v>0</v>
      </c>
      <c r="F38" s="78">
        <v>100000</v>
      </c>
      <c r="G38" s="78">
        <v>0</v>
      </c>
      <c r="H38" s="78">
        <v>0</v>
      </c>
      <c r="I38" s="78">
        <v>0</v>
      </c>
      <c r="J38" s="79">
        <v>0</v>
      </c>
    </row>
    <row r="39" spans="1:10" s="61" customFormat="1" ht="107.25" customHeight="1" x14ac:dyDescent="0.25">
      <c r="A39" s="114"/>
      <c r="B39" s="116"/>
      <c r="C39" s="34" t="s">
        <v>41</v>
      </c>
      <c r="D39" s="87">
        <f t="shared" si="16"/>
        <v>1776000</v>
      </c>
      <c r="E39" s="78">
        <v>1243200</v>
      </c>
      <c r="F39" s="78">
        <v>532800</v>
      </c>
      <c r="G39" s="78">
        <v>0</v>
      </c>
      <c r="H39" s="78">
        <v>0</v>
      </c>
      <c r="I39" s="78">
        <v>0</v>
      </c>
      <c r="J39" s="79">
        <v>0</v>
      </c>
    </row>
    <row r="40" spans="1:10" s="61" customFormat="1" ht="68.25" customHeight="1" thickBot="1" x14ac:dyDescent="0.3">
      <c r="A40" s="115"/>
      <c r="B40" s="117"/>
      <c r="C40" s="76" t="s">
        <v>42</v>
      </c>
      <c r="D40" s="88">
        <f t="shared" si="16"/>
        <v>933000</v>
      </c>
      <c r="E40" s="80">
        <v>466500</v>
      </c>
      <c r="F40" s="80">
        <v>466500</v>
      </c>
      <c r="G40" s="80">
        <v>0</v>
      </c>
      <c r="H40" s="80">
        <v>0</v>
      </c>
      <c r="I40" s="80">
        <v>0</v>
      </c>
      <c r="J40" s="81">
        <v>0</v>
      </c>
    </row>
    <row r="41" spans="1:10" s="97" customFormat="1" ht="54" customHeight="1" x14ac:dyDescent="0.35">
      <c r="A41" s="111" t="s">
        <v>49</v>
      </c>
      <c r="B41" s="111"/>
      <c r="C41" s="111"/>
      <c r="D41" s="98"/>
      <c r="E41" s="99"/>
      <c r="F41" s="100"/>
      <c r="G41" s="100"/>
      <c r="H41" s="100" t="s">
        <v>50</v>
      </c>
      <c r="I41" s="100"/>
      <c r="J41" s="100"/>
    </row>
    <row r="42" spans="1:10" ht="55.5" customHeight="1" x14ac:dyDescent="0.25">
      <c r="A42" s="19"/>
      <c r="B42" s="20"/>
      <c r="C42" s="20"/>
      <c r="D42" s="92"/>
      <c r="E42" s="19"/>
      <c r="F42" s="103"/>
      <c r="G42" s="104"/>
    </row>
    <row r="43" spans="1:10" ht="62.25" customHeight="1" x14ac:dyDescent="0.25">
      <c r="A43" s="101"/>
      <c r="B43" s="101"/>
      <c r="C43" s="21"/>
      <c r="D43" s="93"/>
      <c r="E43" s="22"/>
      <c r="F43" s="102"/>
      <c r="G43" s="102"/>
      <c r="H43" s="102"/>
      <c r="I43" s="102"/>
      <c r="J43" s="102"/>
    </row>
    <row r="44" spans="1:10" x14ac:dyDescent="0.25">
      <c r="A44" s="1"/>
      <c r="B44" s="23"/>
      <c r="C44" s="24"/>
      <c r="D44" s="27"/>
      <c r="E44" s="25"/>
      <c r="F44" s="26"/>
      <c r="G44" s="27"/>
    </row>
    <row r="45" spans="1:10" ht="18.75" customHeight="1" x14ac:dyDescent="0.25">
      <c r="A45" s="2"/>
      <c r="B45" s="23"/>
      <c r="C45" s="24"/>
      <c r="D45" s="27"/>
      <c r="E45" s="25"/>
      <c r="F45" s="103"/>
      <c r="G45" s="104"/>
    </row>
    <row r="46" spans="1:10" ht="18.75" customHeight="1" x14ac:dyDescent="0.25">
      <c r="A46" s="2"/>
      <c r="B46" s="28"/>
      <c r="C46" s="29"/>
      <c r="D46" s="91"/>
      <c r="E46" s="2"/>
    </row>
    <row r="47" spans="1:10" x14ac:dyDescent="0.25">
      <c r="B47" s="19"/>
      <c r="C47" s="29"/>
    </row>
    <row r="48" spans="1:10" x14ac:dyDescent="0.25">
      <c r="C48" s="19"/>
    </row>
    <row r="51" ht="15" customHeight="1" x14ac:dyDescent="0.25"/>
  </sheetData>
  <mergeCells count="19">
    <mergeCell ref="M5:O5"/>
    <mergeCell ref="K7:O7"/>
    <mergeCell ref="A37:A40"/>
    <mergeCell ref="B37:B40"/>
    <mergeCell ref="A18:A21"/>
    <mergeCell ref="B18:B21"/>
    <mergeCell ref="A8:J8"/>
    <mergeCell ref="A14:A17"/>
    <mergeCell ref="B14:B17"/>
    <mergeCell ref="A10:A12"/>
    <mergeCell ref="B10:B12"/>
    <mergeCell ref="C10:C12"/>
    <mergeCell ref="A43:B43"/>
    <mergeCell ref="F43:J43"/>
    <mergeCell ref="F45:G45"/>
    <mergeCell ref="F42:G42"/>
    <mergeCell ref="D10:D12"/>
    <mergeCell ref="E10:J10"/>
    <mergeCell ref="A41:C41"/>
  </mergeCells>
  <pageMargins left="0.23622047244094491" right="0.23622047244094491" top="0.35433070866141736" bottom="0.35433070866141736" header="0.31496062992125984" footer="0.31496062992125984"/>
  <pageSetup paperSize="9" scale="58" fitToHeight="4" orientation="landscape" r:id="rId1"/>
  <rowBreaks count="1" manualBreakCount="1">
    <brk id="2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0"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2019-05-22T07:26:30Z</dcterms:modified>
</cp:coreProperties>
</file>