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12C4D12-AEE7-46C3-A3AF-8A5F094E2C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'!$20:$22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4" l="1"/>
  <c r="K26" i="4" s="1"/>
  <c r="K27" i="4"/>
  <c r="K28" i="4" s="1"/>
  <c r="J28" i="4" l="1"/>
  <c r="J26" i="4" l="1"/>
  <c r="K24" i="4" l="1"/>
  <c r="M28" i="4" l="1"/>
  <c r="L28" i="4"/>
  <c r="M26" i="4" l="1"/>
  <c r="L26" i="4" l="1"/>
  <c r="M24" i="4"/>
  <c r="L24" i="4"/>
  <c r="J25" i="4" l="1"/>
  <c r="J27" i="4" l="1"/>
  <c r="D27" i="4" s="1"/>
  <c r="J24" i="4" l="1"/>
  <c r="D28" i="4"/>
  <c r="D26" i="4"/>
  <c r="I25" i="4" l="1"/>
  <c r="D25" i="4" s="1"/>
  <c r="I24" i="4" l="1"/>
  <c r="H24" i="4"/>
  <c r="D24" i="4" s="1"/>
</calcChain>
</file>

<file path=xl/sharedStrings.xml><?xml version="1.0" encoding="utf-8"?>
<sst xmlns="http://schemas.openxmlformats.org/spreadsheetml/2006/main" count="33" uniqueCount="26">
  <si>
    <t>Источник финансирования</t>
  </si>
  <si>
    <t>Общий объем финансирования, руб.</t>
  </si>
  <si>
    <t>Объем финансирования, руб.</t>
  </si>
  <si>
    <t>2021 год</t>
  </si>
  <si>
    <t>2022 год</t>
  </si>
  <si>
    <t>2023 год</t>
  </si>
  <si>
    <t>2024 год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</si>
  <si>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</si>
  <si>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</si>
  <si>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2019 год</t>
  </si>
  <si>
    <t>2020  год</t>
  </si>
  <si>
    <t>на  2019-2024 годы</t>
  </si>
  <si>
    <t xml:space="preserve">Ресурсное обеспечение реализации муниципальной программы города Усолье-Сибирское </t>
  </si>
  <si>
    <t xml:space="preserve">МКУ «Служба
г.Усолье-Сибирское по вопросам ГОЧС и ПБ»
</t>
  </si>
  <si>
    <t>МКУ «Служба
г.Усолье-Сибирское по вопросам ГОЧС и ПБ»</t>
  </si>
  <si>
    <t>Бюджет города</t>
  </si>
  <si>
    <t>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– МКУ «Служба города Усолье-Сибирское по решению вопросов гражданской обороны, чрезвычайных ситуаций и пожарной безопасности» по реализации полномочий органов местного самоуправления муниципального 
образования «город Усолье-Сибирское» по защите населения и территорий от чрезвычайных ситуаций, гражданской обороне</t>
  </si>
  <si>
    <t>Мэр города                                                                     М.В. Торопкин</t>
  </si>
  <si>
    <t>2025 год</t>
  </si>
  <si>
    <t>2026 год</t>
  </si>
  <si>
    <t>2027 год</t>
  </si>
  <si>
    <t xml:space="preserve">Подпрограмма 2
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2019-2027 годы
</t>
  </si>
  <si>
    <r>
      <t>"Обеспечение комплексных мер по предупреждению и ликвидации чрезвычайных ситуаций природного и техногенного характера" на 2019-</t>
    </r>
    <r>
      <rPr>
        <b/>
        <sz val="18"/>
        <color rgb="FF002060"/>
        <rFont val="Times New Roman"/>
        <family val="1"/>
        <charset val="204"/>
      </rPr>
      <t>2027</t>
    </r>
    <r>
      <rPr>
        <b/>
        <sz val="18"/>
        <color theme="1"/>
        <rFont val="Times New Roman"/>
        <family val="1"/>
        <charset val="204"/>
      </rPr>
      <t xml:space="preserve"> годы (далее - Программа)</t>
    </r>
  </si>
  <si>
    <r>
      <t>Программа «Обеспечение комплексных мер по предупреждению и ликвидации чрезвычайных ситуаций природного и техногенного характера» на 2019-</t>
    </r>
    <r>
      <rPr>
        <sz val="18"/>
        <color rgb="FF002060"/>
        <rFont val="Times New Roman"/>
        <family val="1"/>
        <charset val="204"/>
      </rPr>
      <t>2027</t>
    </r>
    <r>
      <rPr>
        <sz val="18"/>
        <color theme="1"/>
        <rFont val="Times New Roman"/>
        <family val="1"/>
        <charset val="204"/>
      </rPr>
      <t xml:space="preserve"> годы</t>
    </r>
  </si>
  <si>
    <r>
      <t>Подпрограмма 1
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
на 2019-2</t>
    </r>
    <r>
      <rPr>
        <sz val="18"/>
        <color rgb="FF002060"/>
        <rFont val="Times New Roman"/>
        <family val="1"/>
        <charset val="204"/>
      </rPr>
      <t>027</t>
    </r>
    <r>
      <rPr>
        <sz val="18"/>
        <color theme="1"/>
        <rFont val="Times New Roman"/>
        <family val="1"/>
        <charset val="204"/>
      </rPr>
      <t xml:space="preserve"> годы
</t>
    </r>
  </si>
  <si>
    <t>2.1.Эксплуатационно-техническое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                             П-166М АСЦО 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</si>
</sst>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rgb="FF002060"/>
      <name val="Calibri"/>
      <family val="2"/>
      <scheme val="minor"/>
    </font>
    <font>
      <sz val="18"/>
      <color rgb="FF0070C0"/>
      <name val="Calibri"/>
      <family val="2"/>
      <scheme val="minor"/>
    </font>
    <font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color rgb="FF002060"/>
      <name val="Times New Roman"/>
      <family val="1"/>
      <charset val="204"/>
    </font>
    <font>
      <sz val="18"/>
      <color rgb="FF0070C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rgb="FF00206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3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4" fontId="6" fillId="0" borderId="0" xfId="0" applyNumberFormat="1" applyFont="1"/>
    <xf numFmtId="4" fontId="6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2" fillId="0" borderId="0" xfId="0" applyFont="1"/>
    <xf numFmtId="0" fontId="6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/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2" fillId="2" borderId="0" xfId="0" applyFont="1" applyFill="1"/>
    <xf numFmtId="0" fontId="6" fillId="0" borderId="1" xfId="0" applyFont="1" applyBorder="1" applyAlignment="1">
      <alignment horizontal="justify" vertical="top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614845</xdr:colOff>
      <xdr:row>7</xdr:row>
      <xdr:rowOff>125895</xdr:rowOff>
    </xdr:from>
    <xdr:to>
      <xdr:col>12</xdr:col>
      <xdr:colOff>1982304</xdr:colOff>
      <xdr:row>13</xdr:row>
      <xdr:rowOff>69021</xdr:rowOff>
    </xdr:to>
    <xdr:sp macro="" textlink="">
      <xdr:nvSpPr>
        <xdr:cNvPr id="1025" name="Надпись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9789084" y="1437308"/>
          <a:ext cx="5370720" cy="1682474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3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муниципальной программе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города Усолье-Сибирское «Обеспечение комплексных мер по предупреждению и ликвидации чрезвычайных ситуаций природного и техногенного характера» 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2019-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2027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годы</a:t>
          </a:r>
        </a:p>
        <a:p>
          <a:pPr algn="l" rtl="0">
            <a:defRPr sz="1000"/>
          </a:pPr>
          <a:endParaRPr lang="ru-RU" sz="16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10</xdr:col>
      <xdr:colOff>598667</xdr:colOff>
      <xdr:row>0</xdr:row>
      <xdr:rowOff>0</xdr:rowOff>
    </xdr:from>
    <xdr:to>
      <xdr:col>12</xdr:col>
      <xdr:colOff>1576291</xdr:colOff>
      <xdr:row>6</xdr:row>
      <xdr:rowOff>204194</xdr:rowOff>
    </xdr:to>
    <xdr:sp macro="" textlink="">
      <xdr:nvSpPr>
        <xdr:cNvPr id="5" name="Надпись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9772906" y="0"/>
          <a:ext cx="4980885" cy="128093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600" b="0" i="0" u="none" strike="noStrike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1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постановлению администрации города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от 15.10.2025 №1854-па</a:t>
          </a: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view="pageBreakPreview" zoomScale="57" zoomScaleNormal="50" zoomScaleSheetLayoutView="57" workbookViewId="0">
      <selection activeCell="J9" sqref="J9"/>
    </sheetView>
  </sheetViews>
  <sheetFormatPr defaultColWidth="9.109375" defaultRowHeight="23.4" outlineLevelRow="1" x14ac:dyDescent="0.45"/>
  <cols>
    <col min="1" max="1" width="46.109375" style="1" customWidth="1"/>
    <col min="2" max="2" width="31.44140625" style="1" customWidth="1"/>
    <col min="3" max="3" width="28.109375" style="1" customWidth="1"/>
    <col min="4" max="4" width="29" style="2" customWidth="1"/>
    <col min="5" max="5" width="24.88671875" style="2" customWidth="1"/>
    <col min="6" max="7" width="25.33203125" style="2" customWidth="1"/>
    <col min="8" max="8" width="25" style="45" customWidth="1"/>
    <col min="9" max="9" width="25.6640625" style="4" customWidth="1"/>
    <col min="10" max="10" width="28.33203125" style="5" customWidth="1"/>
    <col min="11" max="11" width="30.33203125" style="6" customWidth="1"/>
    <col min="12" max="13" width="29.6640625" style="6" customWidth="1"/>
    <col min="14" max="16384" width="9.109375" style="1"/>
  </cols>
  <sheetData>
    <row r="1" spans="1:13" ht="14.4" customHeight="1" x14ac:dyDescent="0.45">
      <c r="H1" s="3"/>
    </row>
    <row r="2" spans="1:13" ht="14.4" customHeight="1" x14ac:dyDescent="0.45">
      <c r="H2" s="3"/>
    </row>
    <row r="3" spans="1:13" ht="14.4" customHeight="1" x14ac:dyDescent="0.45">
      <c r="H3" s="3"/>
    </row>
    <row r="4" spans="1:13" ht="14.4" customHeight="1" x14ac:dyDescent="0.45">
      <c r="H4" s="3"/>
    </row>
    <row r="5" spans="1:13" ht="14.4" customHeight="1" x14ac:dyDescent="0.45">
      <c r="H5" s="3"/>
    </row>
    <row r="6" spans="1:13" ht="14.4" customHeight="1" x14ac:dyDescent="0.45">
      <c r="H6" s="3"/>
    </row>
    <row r="7" spans="1:13" x14ac:dyDescent="0.45">
      <c r="A7" s="7"/>
      <c r="B7" s="7"/>
      <c r="C7" s="7"/>
      <c r="D7" s="8"/>
      <c r="E7" s="8"/>
      <c r="F7" s="8"/>
      <c r="G7" s="8"/>
      <c r="H7" s="3"/>
      <c r="I7" s="9"/>
      <c r="J7" s="10"/>
      <c r="K7" s="11"/>
      <c r="L7" s="11"/>
      <c r="M7" s="11"/>
    </row>
    <row r="8" spans="1:13" x14ac:dyDescent="0.45">
      <c r="A8" s="7"/>
      <c r="B8" s="7"/>
      <c r="C8" s="7"/>
      <c r="D8" s="8"/>
      <c r="E8" s="8"/>
      <c r="F8" s="8"/>
      <c r="G8" s="8"/>
      <c r="H8" s="3"/>
      <c r="I8" s="9"/>
      <c r="J8" s="10"/>
      <c r="K8" s="11"/>
      <c r="L8" s="11"/>
      <c r="M8" s="11"/>
    </row>
    <row r="9" spans="1:13" x14ac:dyDescent="0.45">
      <c r="A9" s="7"/>
      <c r="B9" s="7"/>
      <c r="C9" s="7"/>
      <c r="D9" s="8"/>
      <c r="E9" s="8"/>
      <c r="F9" s="8"/>
      <c r="G9" s="8"/>
      <c r="H9" s="3"/>
      <c r="I9" s="9"/>
      <c r="J9" s="10"/>
      <c r="K9" s="11"/>
      <c r="L9" s="11"/>
      <c r="M9" s="11"/>
    </row>
    <row r="10" spans="1:13" x14ac:dyDescent="0.45">
      <c r="A10" s="7"/>
      <c r="B10" s="7"/>
      <c r="C10" s="12"/>
      <c r="D10" s="8"/>
      <c r="E10" s="8"/>
      <c r="F10" s="8"/>
      <c r="G10" s="8"/>
      <c r="H10" s="3"/>
      <c r="I10" s="9"/>
      <c r="J10" s="10"/>
      <c r="K10" s="11"/>
      <c r="L10" s="11"/>
      <c r="M10" s="11"/>
    </row>
    <row r="11" spans="1:13" x14ac:dyDescent="0.45">
      <c r="A11" s="7"/>
      <c r="B11" s="7"/>
      <c r="C11" s="7"/>
      <c r="D11" s="8"/>
      <c r="E11" s="8"/>
      <c r="F11" s="8"/>
      <c r="G11" s="8"/>
      <c r="H11" s="3"/>
      <c r="I11" s="9"/>
      <c r="J11" s="10"/>
      <c r="K11" s="11"/>
      <c r="L11" s="11"/>
      <c r="M11" s="11"/>
    </row>
    <row r="12" spans="1:13" x14ac:dyDescent="0.45">
      <c r="A12" s="7"/>
      <c r="B12" s="7"/>
      <c r="C12" s="7"/>
      <c r="D12" s="8"/>
      <c r="E12" s="8"/>
      <c r="F12" s="8"/>
      <c r="G12" s="8"/>
      <c r="H12" s="3"/>
      <c r="I12" s="9"/>
      <c r="J12" s="10"/>
      <c r="K12" s="11"/>
      <c r="L12" s="11"/>
      <c r="M12" s="11"/>
    </row>
    <row r="13" spans="1:13" x14ac:dyDescent="0.45">
      <c r="A13" s="7"/>
      <c r="B13" s="7"/>
      <c r="C13" s="12"/>
      <c r="D13" s="13"/>
      <c r="E13" s="8"/>
      <c r="F13" s="8"/>
      <c r="G13" s="8"/>
      <c r="H13" s="3"/>
      <c r="I13" s="9"/>
      <c r="J13" s="10"/>
      <c r="K13" s="11"/>
      <c r="L13" s="11"/>
      <c r="M13" s="11"/>
    </row>
    <row r="14" spans="1:13" ht="12.6" customHeight="1" x14ac:dyDescent="0.45">
      <c r="A14" s="7"/>
      <c r="B14" s="7"/>
      <c r="C14" s="7"/>
      <c r="D14" s="8"/>
      <c r="E14" s="8"/>
      <c r="F14" s="8"/>
      <c r="G14" s="8"/>
      <c r="H14" s="3"/>
      <c r="I14" s="9"/>
      <c r="J14" s="10"/>
      <c r="K14" s="11"/>
      <c r="L14" s="11"/>
      <c r="M14" s="11"/>
    </row>
    <row r="15" spans="1:13" ht="15" hidden="1" customHeight="1" outlineLevel="1" x14ac:dyDescent="0.45">
      <c r="A15" s="7"/>
      <c r="B15" s="7"/>
      <c r="C15" s="7"/>
      <c r="D15" s="8"/>
      <c r="E15" s="8"/>
      <c r="F15" s="8"/>
      <c r="G15" s="8"/>
      <c r="H15" s="49" t="s">
        <v>11</v>
      </c>
      <c r="I15" s="49"/>
      <c r="J15" s="49"/>
      <c r="K15" s="14"/>
      <c r="L15" s="14"/>
      <c r="M15" s="14"/>
    </row>
    <row r="16" spans="1:13" ht="29.4" customHeight="1" collapsed="1" x14ac:dyDescent="0.45">
      <c r="A16" s="47" t="s">
        <v>12</v>
      </c>
      <c r="B16" s="47"/>
      <c r="C16" s="47"/>
      <c r="D16" s="47"/>
      <c r="E16" s="47"/>
      <c r="F16" s="47"/>
      <c r="G16" s="47"/>
      <c r="H16" s="47"/>
      <c r="I16" s="47"/>
      <c r="J16" s="48"/>
      <c r="K16" s="11"/>
      <c r="L16" s="11"/>
      <c r="M16" s="11"/>
    </row>
    <row r="17" spans="1:13" ht="28.2" customHeight="1" x14ac:dyDescent="0.45">
      <c r="A17" s="47" t="s">
        <v>22</v>
      </c>
      <c r="B17" s="48"/>
      <c r="C17" s="48"/>
      <c r="D17" s="48"/>
      <c r="E17" s="48"/>
      <c r="F17" s="48"/>
      <c r="G17" s="48"/>
      <c r="H17" s="48"/>
      <c r="I17" s="48"/>
      <c r="J17" s="48"/>
      <c r="K17" s="11"/>
      <c r="L17" s="11"/>
      <c r="M17" s="11"/>
    </row>
    <row r="18" spans="1:13" ht="28.2" customHeight="1" x14ac:dyDescent="0.45">
      <c r="A18" s="15"/>
      <c r="B18" s="7"/>
      <c r="C18" s="7"/>
      <c r="D18" s="7"/>
      <c r="E18" s="7"/>
      <c r="F18" s="7"/>
      <c r="G18" s="7"/>
      <c r="H18" s="16"/>
      <c r="I18" s="9"/>
      <c r="J18" s="10"/>
      <c r="K18" s="11"/>
      <c r="L18" s="11"/>
      <c r="M18" s="11"/>
    </row>
    <row r="19" spans="1:13" x14ac:dyDescent="0.45">
      <c r="A19" s="7"/>
      <c r="B19" s="7"/>
      <c r="C19" s="7"/>
      <c r="D19" s="8"/>
      <c r="E19" s="8"/>
      <c r="F19" s="8"/>
      <c r="G19" s="17"/>
      <c r="H19" s="16"/>
      <c r="I19" s="9"/>
      <c r="J19" s="10"/>
      <c r="K19" s="11"/>
      <c r="L19" s="11"/>
      <c r="M19" s="11"/>
    </row>
    <row r="20" spans="1:13" s="7" customFormat="1" ht="42" customHeight="1" x14ac:dyDescent="0.4">
      <c r="A20" s="51" t="s">
        <v>7</v>
      </c>
      <c r="B20" s="51" t="s">
        <v>8</v>
      </c>
      <c r="C20" s="51" t="s">
        <v>0</v>
      </c>
      <c r="D20" s="51" t="s">
        <v>1</v>
      </c>
      <c r="E20" s="52" t="s">
        <v>2</v>
      </c>
      <c r="F20" s="53"/>
      <c r="G20" s="53"/>
      <c r="H20" s="53"/>
      <c r="I20" s="53"/>
      <c r="J20" s="53"/>
      <c r="K20" s="53"/>
      <c r="L20" s="53"/>
      <c r="M20" s="54"/>
    </row>
    <row r="21" spans="1:13" s="7" customFormat="1" ht="161.25" customHeight="1" x14ac:dyDescent="0.4">
      <c r="A21" s="51"/>
      <c r="B21" s="51"/>
      <c r="C21" s="51"/>
      <c r="D21" s="51"/>
      <c r="E21" s="18" t="s">
        <v>9</v>
      </c>
      <c r="F21" s="18" t="s">
        <v>10</v>
      </c>
      <c r="G21" s="18" t="s">
        <v>3</v>
      </c>
      <c r="H21" s="19" t="s">
        <v>4</v>
      </c>
      <c r="I21" s="20" t="s">
        <v>5</v>
      </c>
      <c r="J21" s="21" t="s">
        <v>6</v>
      </c>
      <c r="K21" s="21" t="s">
        <v>18</v>
      </c>
      <c r="L21" s="21" t="s">
        <v>19</v>
      </c>
      <c r="M21" s="21" t="s">
        <v>20</v>
      </c>
    </row>
    <row r="22" spans="1:13" ht="0.75" customHeight="1" x14ac:dyDescent="0.45">
      <c r="A22" s="22">
        <v>1</v>
      </c>
      <c r="B22" s="22">
        <v>2</v>
      </c>
      <c r="C22" s="22">
        <v>3</v>
      </c>
      <c r="D22" s="22">
        <v>4</v>
      </c>
      <c r="E22" s="22">
        <v>5</v>
      </c>
      <c r="F22" s="22">
        <v>6</v>
      </c>
      <c r="G22" s="22">
        <v>7</v>
      </c>
      <c r="H22" s="23">
        <v>8</v>
      </c>
      <c r="I22" s="24">
        <v>10</v>
      </c>
      <c r="J22" s="25"/>
      <c r="K22" s="25"/>
      <c r="L22" s="25"/>
      <c r="M22" s="25"/>
    </row>
    <row r="23" spans="1:13" s="29" customFormat="1" ht="19.2" customHeight="1" x14ac:dyDescent="0.4">
      <c r="A23" s="26">
        <v>1</v>
      </c>
      <c r="B23" s="26">
        <v>2</v>
      </c>
      <c r="C23" s="26">
        <v>3</v>
      </c>
      <c r="D23" s="26">
        <v>4</v>
      </c>
      <c r="E23" s="26">
        <v>5</v>
      </c>
      <c r="F23" s="26">
        <v>6</v>
      </c>
      <c r="G23" s="26">
        <v>7</v>
      </c>
      <c r="H23" s="23">
        <v>8</v>
      </c>
      <c r="I23" s="27">
        <v>9</v>
      </c>
      <c r="J23" s="28">
        <v>10</v>
      </c>
      <c r="K23" s="28">
        <v>11</v>
      </c>
      <c r="L23" s="28">
        <v>12</v>
      </c>
      <c r="M23" s="28"/>
    </row>
    <row r="24" spans="1:13" s="35" customFormat="1" ht="174" customHeight="1" x14ac:dyDescent="0.3">
      <c r="A24" s="30" t="s">
        <v>23</v>
      </c>
      <c r="B24" s="31" t="s">
        <v>14</v>
      </c>
      <c r="C24" s="31" t="s">
        <v>15</v>
      </c>
      <c r="D24" s="32">
        <f>E24+F24+G24+H24+I24+J24+K24+L24+M24</f>
        <v>182696073.87</v>
      </c>
      <c r="E24" s="32">
        <v>14661733.970000001</v>
      </c>
      <c r="F24" s="32">
        <v>14718044.33</v>
      </c>
      <c r="G24" s="32">
        <v>15678537.49</v>
      </c>
      <c r="H24" s="33">
        <f t="shared" ref="H24:M24" si="0">H25+H27</f>
        <v>19022769.949999999</v>
      </c>
      <c r="I24" s="32">
        <f t="shared" si="0"/>
        <v>19062252.560000002</v>
      </c>
      <c r="J24" s="34">
        <f>J25+J27</f>
        <v>25232623.519999996</v>
      </c>
      <c r="K24" s="34">
        <f>K25+K27</f>
        <v>29736485.329999998</v>
      </c>
      <c r="L24" s="34">
        <f t="shared" si="0"/>
        <v>22291813.359999999</v>
      </c>
      <c r="M24" s="34">
        <f t="shared" si="0"/>
        <v>22291813.359999999</v>
      </c>
    </row>
    <row r="25" spans="1:13" s="40" customFormat="1" ht="274.5" customHeight="1" x14ac:dyDescent="0.3">
      <c r="A25" s="46" t="s">
        <v>24</v>
      </c>
      <c r="B25" s="36" t="s">
        <v>13</v>
      </c>
      <c r="C25" s="31" t="s">
        <v>15</v>
      </c>
      <c r="D25" s="37">
        <f>E25+F25+G25+H25+I25+J25+K25+L25+M25</f>
        <v>169673128.70999998</v>
      </c>
      <c r="E25" s="38">
        <v>13686733.970000001</v>
      </c>
      <c r="F25" s="37">
        <v>13704604.51</v>
      </c>
      <c r="G25" s="38">
        <v>14543138.35</v>
      </c>
      <c r="H25" s="33">
        <v>17576619.219999999</v>
      </c>
      <c r="I25" s="39">
        <f>I26</f>
        <v>17655904.140000001</v>
      </c>
      <c r="J25" s="34">
        <f>J26</f>
        <v>21509771.099999998</v>
      </c>
      <c r="K25" s="34">
        <f>21219226.79+7367880.3+41519.11-70722.36</f>
        <v>28557903.84</v>
      </c>
      <c r="L25" s="34">
        <v>21219226.789999999</v>
      </c>
      <c r="M25" s="34">
        <v>21219226.789999999</v>
      </c>
    </row>
    <row r="26" spans="1:13" ht="408.75" customHeight="1" x14ac:dyDescent="0.45">
      <c r="A26" s="46" t="s">
        <v>16</v>
      </c>
      <c r="B26" s="31" t="s">
        <v>14</v>
      </c>
      <c r="C26" s="31" t="s">
        <v>15</v>
      </c>
      <c r="D26" s="38">
        <f>E26+F26+G26+H26+I26+J26+K26+L26+M26</f>
        <v>169673128.70999998</v>
      </c>
      <c r="E26" s="41">
        <v>13686733.970000001</v>
      </c>
      <c r="F26" s="38">
        <v>13704604.51</v>
      </c>
      <c r="G26" s="37">
        <v>14543138.35</v>
      </c>
      <c r="H26" s="33">
        <v>17576619.219999999</v>
      </c>
      <c r="I26" s="33">
        <v>17655904.140000001</v>
      </c>
      <c r="J26" s="34">
        <f>20731778.66+500000+340256.38-23156.28-7500-31607.66</f>
        <v>21509771.099999998</v>
      </c>
      <c r="K26" s="34">
        <f>K25</f>
        <v>28557903.84</v>
      </c>
      <c r="L26" s="42">
        <f>L25</f>
        <v>21219226.789999999</v>
      </c>
      <c r="M26" s="42">
        <f>M25</f>
        <v>21219226.789999999</v>
      </c>
    </row>
    <row r="27" spans="1:13" ht="360" customHeight="1" x14ac:dyDescent="0.45">
      <c r="A27" s="46" t="s">
        <v>21</v>
      </c>
      <c r="B27" s="31" t="s">
        <v>14</v>
      </c>
      <c r="C27" s="31" t="s">
        <v>15</v>
      </c>
      <c r="D27" s="38">
        <f>E27+F27+G27+H27+I27+J27+K27+L27+M27</f>
        <v>13022945.16</v>
      </c>
      <c r="E27" s="38">
        <v>975000</v>
      </c>
      <c r="F27" s="38">
        <v>1013439.82</v>
      </c>
      <c r="G27" s="37">
        <v>1135399.1399999999</v>
      </c>
      <c r="H27" s="33">
        <v>1446150.73</v>
      </c>
      <c r="I27" s="33">
        <v>1406348.42</v>
      </c>
      <c r="J27" s="34">
        <f>J28</f>
        <v>3722852.42</v>
      </c>
      <c r="K27" s="34">
        <f>1072586.57+35272.56+70722.36</f>
        <v>1178581.4900000002</v>
      </c>
      <c r="L27" s="34">
        <v>1072586.57</v>
      </c>
      <c r="M27" s="34">
        <v>1072586.57</v>
      </c>
    </row>
    <row r="28" spans="1:13" ht="408.75" customHeight="1" x14ac:dyDescent="0.45">
      <c r="A28" s="46" t="s">
        <v>25</v>
      </c>
      <c r="B28" s="31" t="s">
        <v>14</v>
      </c>
      <c r="C28" s="31" t="s">
        <v>15</v>
      </c>
      <c r="D28" s="38">
        <f>E28+F28+G28+H28+I28+J28+K28+L28+M28</f>
        <v>13022945.16</v>
      </c>
      <c r="E28" s="38">
        <v>975000</v>
      </c>
      <c r="F28" s="38">
        <v>1013439.82</v>
      </c>
      <c r="G28" s="37">
        <v>1135399.1399999999</v>
      </c>
      <c r="H28" s="33">
        <v>1446150.73</v>
      </c>
      <c r="I28" s="33">
        <v>1406348.42</v>
      </c>
      <c r="J28" s="43">
        <f>2620499.29+1000000+99279.03-36033.56+7500+31607.66</f>
        <v>3722852.42</v>
      </c>
      <c r="K28" s="34">
        <f>K27</f>
        <v>1178581.4900000002</v>
      </c>
      <c r="L28" s="34">
        <f>L27</f>
        <v>1072586.57</v>
      </c>
      <c r="M28" s="34">
        <f>M27</f>
        <v>1072586.57</v>
      </c>
    </row>
    <row r="29" spans="1:13" ht="194.4" customHeight="1" x14ac:dyDescent="0.45">
      <c r="A29" s="47" t="s">
        <v>17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x14ac:dyDescent="0.45">
      <c r="A30" s="16"/>
      <c r="B30" s="16"/>
      <c r="C30" s="16"/>
      <c r="D30" s="44"/>
      <c r="E30" s="44"/>
      <c r="F30" s="44"/>
      <c r="G30" s="44"/>
    </row>
    <row r="31" spans="1:13" x14ac:dyDescent="0.45">
      <c r="A31" s="16"/>
      <c r="B31" s="16"/>
      <c r="C31" s="16"/>
      <c r="D31" s="44"/>
      <c r="E31" s="44"/>
      <c r="F31" s="44"/>
      <c r="G31" s="44"/>
    </row>
    <row r="32" spans="1:13" x14ac:dyDescent="0.45">
      <c r="A32" s="16"/>
      <c r="B32" s="16"/>
      <c r="C32" s="16"/>
      <c r="D32" s="44"/>
      <c r="E32" s="44"/>
      <c r="F32" s="44"/>
      <c r="G32" s="44"/>
    </row>
    <row r="33" spans="1:7" x14ac:dyDescent="0.45">
      <c r="A33" s="16"/>
      <c r="B33" s="16"/>
      <c r="C33" s="16"/>
      <c r="D33" s="44"/>
      <c r="E33" s="44"/>
      <c r="F33" s="44"/>
      <c r="G33" s="44"/>
    </row>
    <row r="34" spans="1:7" x14ac:dyDescent="0.45">
      <c r="A34" s="16"/>
      <c r="B34" s="16"/>
      <c r="C34" s="16"/>
      <c r="D34" s="44"/>
      <c r="E34" s="44"/>
      <c r="F34" s="44"/>
      <c r="G34" s="44"/>
    </row>
    <row r="35" spans="1:7" x14ac:dyDescent="0.45">
      <c r="A35" s="16"/>
      <c r="B35" s="16"/>
      <c r="C35" s="16"/>
      <c r="D35" s="44"/>
      <c r="E35" s="44"/>
      <c r="F35" s="44"/>
      <c r="G35" s="44"/>
    </row>
  </sheetData>
  <mergeCells count="9">
    <mergeCell ref="A16:J16"/>
    <mergeCell ref="A17:J17"/>
    <mergeCell ref="H15:J15"/>
    <mergeCell ref="A29:M29"/>
    <mergeCell ref="A20:A21"/>
    <mergeCell ref="B20:B21"/>
    <mergeCell ref="C20:C21"/>
    <mergeCell ref="D20:D21"/>
    <mergeCell ref="E20:M20"/>
  </mergeCells>
  <pageMargins left="0.43307086614173229" right="0.23622047244094491" top="0.15748031496062992" bottom="0.15748031496062992" header="0.11811023622047245" footer="0.11811023622047245"/>
  <pageSetup paperSize="9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2025-10-16T00:50:41Z</dcterms:modified>
</cp:coreProperties>
</file>