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375"/>
  <workbookPr defaultThemeVersion="124226"/>
  <mc:AlternateContent xmlns:mc="http://schemas.openxmlformats.org/markup-compatibility/2006">
    <mc:Choice Requires="x15">
      <x15ac:absPath xmlns:x15ac="http://schemas.microsoft.com/office/spreadsheetml/2010/11/ac" url="\\192.168.2.240\htdocs\usolie-sibirskoe.ru\www\Социальное партнерство\Заключение коллективного договора\"/>
    </mc:Choice>
  </mc:AlternateContent>
  <xr:revisionPtr revIDLastSave="0" documentId="13_ncr:1_{DAF0CF32-BEE2-45EB-A9E7-BC0681561046}" xr6:coauthVersionLast="36" xr6:coauthVersionMax="36" xr10:uidLastSave="{00000000-0000-0000-0000-000000000000}"/>
  <bookViews>
    <workbookView xWindow="0" yWindow="0" windowWidth="28800" windowHeight="11025" tabRatio="716" xr2:uid="{00000000-000D-0000-FFFF-FFFF00000000}"/>
  </bookViews>
  <sheets>
    <sheet name="01.01.2025" sheetId="2" r:id="rId1"/>
  </sheets>
  <calcPr calcId="191029"/>
</workbook>
</file>

<file path=xl/calcChain.xml><?xml version="1.0" encoding="utf-8"?>
<calcChain xmlns="http://schemas.openxmlformats.org/spreadsheetml/2006/main">
  <c r="B27" i="2" l="1"/>
  <c r="B6" i="2" s="1"/>
  <c r="C27" i="2"/>
  <c r="C6" i="2" s="1"/>
  <c r="D27" i="2"/>
  <c r="E27" i="2"/>
  <c r="E6" i="2" s="1"/>
  <c r="G27" i="2"/>
  <c r="K27" i="2" s="1"/>
  <c r="H27" i="2"/>
  <c r="I27" i="2"/>
  <c r="H6" i="2"/>
  <c r="K26" i="2"/>
  <c r="F26" i="2"/>
  <c r="J26" i="2" s="1"/>
  <c r="K25" i="2"/>
  <c r="F25" i="2"/>
  <c r="J25" i="2" s="1"/>
  <c r="K24" i="2"/>
  <c r="F24" i="2"/>
  <c r="J24" i="2" s="1"/>
  <c r="K23" i="2"/>
  <c r="F23" i="2"/>
  <c r="J23" i="2" s="1"/>
  <c r="K22" i="2"/>
  <c r="F22" i="2"/>
  <c r="J22" i="2" s="1"/>
  <c r="F21" i="2"/>
  <c r="J21" i="2" s="1"/>
  <c r="K20" i="2"/>
  <c r="F20" i="2"/>
  <c r="J20" i="2" s="1"/>
  <c r="K19" i="2"/>
  <c r="F19" i="2"/>
  <c r="J19" i="2" s="1"/>
  <c r="F18" i="2"/>
  <c r="J18" i="2" s="1"/>
  <c r="F17" i="2"/>
  <c r="J17" i="2" s="1"/>
  <c r="K16" i="2"/>
  <c r="F16" i="2"/>
  <c r="J16" i="2" s="1"/>
  <c r="K15" i="2"/>
  <c r="F15" i="2"/>
  <c r="J15" i="2" s="1"/>
  <c r="F14" i="2"/>
  <c r="J14" i="2" s="1"/>
  <c r="F13" i="2"/>
  <c r="J13" i="2" s="1"/>
  <c r="K12" i="2"/>
  <c r="F12" i="2"/>
  <c r="J12" i="2" s="1"/>
  <c r="K11" i="2"/>
  <c r="F11" i="2"/>
  <c r="J11" i="2" s="1"/>
  <c r="K10" i="2"/>
  <c r="F10" i="2"/>
  <c r="J10" i="2" s="1"/>
  <c r="K9" i="2"/>
  <c r="F9" i="2"/>
  <c r="F8" i="2"/>
  <c r="J8" i="2" s="1"/>
  <c r="D6" i="2"/>
  <c r="G6" i="2" l="1"/>
  <c r="F27" i="2"/>
  <c r="F6" i="2" s="1"/>
  <c r="I6" i="2"/>
  <c r="J9" i="2"/>
  <c r="K6" i="2" l="1"/>
  <c r="J6" i="2"/>
</calcChain>
</file>

<file path=xl/sharedStrings.xml><?xml version="1.0" encoding="utf-8"?>
<sst xmlns="http://schemas.openxmlformats.org/spreadsheetml/2006/main" count="38" uniqueCount="38">
  <si>
    <t>Строительство</t>
  </si>
  <si>
    <t>Виды экономической деятельности</t>
  </si>
  <si>
    <t>Всего</t>
  </si>
  <si>
    <t>в том числе по видам экономической деятельности</t>
  </si>
  <si>
    <t>Добыча полезных ископаемых</t>
  </si>
  <si>
    <t>Обрабатывающие производства</t>
  </si>
  <si>
    <t>Образование</t>
  </si>
  <si>
    <t>Количество охваченных колдоговорами работников, чел.</t>
  </si>
  <si>
    <t xml:space="preserve"> </t>
  </si>
  <si>
    <t>Количество организаций учтенных в статистическом регистре организаций на территории муниципального образования, шт</t>
  </si>
  <si>
    <t>Количество крупных и средних организаций, шт</t>
  </si>
  <si>
    <t xml:space="preserve">Среднесписочная численность работников </t>
  </si>
  <si>
    <t>по полному кругу предприятий, чел.</t>
  </si>
  <si>
    <t>по крупным и средним предприятиям, чел.</t>
  </si>
  <si>
    <t>Количество действующих коллективных договоров, шт</t>
  </si>
  <si>
    <t xml:space="preserve">Охват в % к среднесписочной численности работников </t>
  </si>
  <si>
    <t>по полному кругу предприятий, гр.7/гр.4</t>
  </si>
  <si>
    <t>по крупным и средним предприятиям, гр.7/гр.5</t>
  </si>
  <si>
    <t>Сельское, лесное хозяйство, охота, рыболовство, рыбоводство</t>
  </si>
  <si>
    <t>Обеспечение электрической энергией, газом и паром; кондицианирование воздуха</t>
  </si>
  <si>
    <t>Водоснабжение; водоотведение, организация сбора и утилизации отходов, деятельность по ликвидации загрязнений</t>
  </si>
  <si>
    <t>Торговля оптовая и розничная; ремонт автотранспортных средств и мотоциклов</t>
  </si>
  <si>
    <t>Транспортировка и хранение</t>
  </si>
  <si>
    <t>Деятельность гостиниц и предприятий общественного питания</t>
  </si>
  <si>
    <t>Деятельность в области информации и связи</t>
  </si>
  <si>
    <t xml:space="preserve">Деятельность финансовая и страховая </t>
  </si>
  <si>
    <t>Деятельность по операциям с недвижимым имуществом</t>
  </si>
  <si>
    <t xml:space="preserve">Деятельность профессиональная, научная и техническая </t>
  </si>
  <si>
    <t>Деятельность административная и сопутствующие дополнительные услуги</t>
  </si>
  <si>
    <t>Государственное управление  и обеспечение военной безопасности; социальное обеспечение</t>
  </si>
  <si>
    <t>Деятельность в области здравоохранения и социальных услуг</t>
  </si>
  <si>
    <t>Деятельность в области культуры, спорта, оргаизации досуга и развлечений</t>
  </si>
  <si>
    <t>Предоставление прочих видов услуг</t>
  </si>
  <si>
    <t xml:space="preserve">Количество предприятий по малому бизнесу </t>
  </si>
  <si>
    <t>Среднесписочная численность работающих п малому бизнесу</t>
  </si>
  <si>
    <t xml:space="preserve">                Муниципальное образование "город Усолье-Сибирское"</t>
  </si>
  <si>
    <t>(наименование муниципального образования)</t>
  </si>
  <si>
    <t>Сведения о количестве коллективных договоров, действующих  (заключенных и пролонгированных) в организациях и прошедших уведомительную регистрацию по состоянию на 01.01.2025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</si>
</sst>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1" x14ac:knownFonts="1">
    <font>
      <sz val="10"/>
      <name val="Arial Cyr"/>
      <charset val="204"/>
    </font>
    <font>
      <sz val="12"/>
      <name val="Times New Roman"/>
      <family val="1"/>
      <charset val="204"/>
    </font>
    <font>
      <b/>
      <sz val="9"/>
      <name val="Times New Roman"/>
      <family val="1"/>
      <charset val="204"/>
    </font>
    <font>
      <b/>
      <sz val="8"/>
      <name val="Times New Roman"/>
      <family val="1"/>
      <charset val="204"/>
    </font>
    <font>
      <b/>
      <sz val="1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u/>
      <sz val="14"/>
      <name val="Times New Roman"/>
      <family val="1"/>
      <charset val="204"/>
    </font>
    <font>
      <sz val="1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 applyFill="1" applyAlignment="1">
      <alignment wrapText="1"/>
    </xf>
    <xf numFmtId="0" fontId="5" fillId="0" borderId="1" xfId="0" applyFont="1" applyFill="1" applyBorder="1" applyAlignment="1">
      <alignment wrapText="1"/>
    </xf>
    <xf numFmtId="2" fontId="2" fillId="0" borderId="0" xfId="0" applyNumberFormat="1" applyFont="1" applyFill="1" applyAlignment="1">
      <alignment horizontal="center" wrapText="1"/>
    </xf>
    <xf numFmtId="0" fontId="1" fillId="0" borderId="1" xfId="0" applyFont="1" applyFill="1" applyBorder="1" applyAlignment="1">
      <alignment horizontal="center" vertical="center" wrapText="1"/>
    </xf>
    <xf numFmtId="164" fontId="1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wrapText="1"/>
    </xf>
    <xf numFmtId="0" fontId="4" fillId="0" borderId="1" xfId="0" applyFont="1" applyFill="1" applyBorder="1" applyAlignment="1">
      <alignment vertical="top" wrapText="1"/>
    </xf>
    <xf numFmtId="0" fontId="1" fillId="0" borderId="1" xfId="0" applyNumberFormat="1" applyFont="1" applyFill="1" applyBorder="1" applyAlignment="1">
      <alignment horizontal="center" vertical="center" wrapText="1"/>
    </xf>
    <xf numFmtId="164" fontId="2" fillId="0" borderId="0" xfId="0" applyNumberFormat="1" applyFont="1" applyFill="1" applyAlignment="1">
      <alignment horizontal="center" wrapText="1"/>
    </xf>
    <xf numFmtId="0" fontId="1" fillId="3" borderId="1" xfId="0" applyFont="1" applyFill="1" applyBorder="1" applyAlignment="1">
      <alignment horizontal="center" vertical="center" wrapText="1"/>
    </xf>
    <xf numFmtId="1" fontId="1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top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wrapText="1"/>
    </xf>
    <xf numFmtId="164" fontId="6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vertical="top" wrapText="1"/>
    </xf>
    <xf numFmtId="1" fontId="6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wrapText="1"/>
    </xf>
    <xf numFmtId="0" fontId="6" fillId="3" borderId="1" xfId="0" applyFont="1" applyFill="1" applyBorder="1" applyAlignment="1">
      <alignment horizontal="center" vertical="center" wrapText="1"/>
    </xf>
    <xf numFmtId="2" fontId="2" fillId="3" borderId="0" xfId="0" applyNumberFormat="1" applyFont="1" applyFill="1" applyAlignment="1">
      <alignment horizontal="center" wrapText="1"/>
    </xf>
    <xf numFmtId="164" fontId="1" fillId="0" borderId="0" xfId="0" applyNumberFormat="1" applyFont="1" applyFill="1" applyBorder="1" applyAlignment="1">
      <alignment horizontal="center" vertical="center" wrapText="1"/>
    </xf>
    <xf numFmtId="164" fontId="7" fillId="0" borderId="1" xfId="0" applyNumberFormat="1" applyFont="1" applyFill="1" applyBorder="1" applyAlignment="1">
      <alignment horizontal="center" vertical="center" wrapText="1"/>
    </xf>
    <xf numFmtId="164" fontId="7" fillId="3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top" wrapText="1"/>
    </xf>
    <xf numFmtId="1" fontId="7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top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top" wrapText="1"/>
    </xf>
    <xf numFmtId="0" fontId="3" fillId="0" borderId="3" xfId="0" applyFont="1" applyFill="1" applyBorder="1" applyAlignment="1">
      <alignment horizontal="center" vertical="top" wrapText="1"/>
    </xf>
    <xf numFmtId="0" fontId="3" fillId="0" borderId="3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9" fillId="0" borderId="0" xfId="0" applyFont="1" applyFill="1" applyAlignment="1">
      <alignment horizontal="center" wrapText="1"/>
    </xf>
    <xf numFmtId="0" fontId="10" fillId="0" borderId="0" xfId="0" applyFont="1" applyFill="1" applyAlignment="1">
      <alignment horizontal="center" wrapText="1"/>
    </xf>
    <xf numFmtId="0" fontId="1" fillId="0" borderId="4" xfId="0" applyFont="1" applyFill="1" applyBorder="1" applyAlignment="1">
      <alignment horizontal="center" vertical="top" wrapText="1"/>
    </xf>
    <xf numFmtId="0" fontId="2" fillId="0" borderId="0" xfId="0" applyFont="1" applyFill="1" applyAlignment="1">
      <alignment horizontal="center" wrapText="1"/>
    </xf>
    <xf numFmtId="0" fontId="10" fillId="0" borderId="0" xfId="0" applyFont="1" applyFill="1" applyAlignment="1"/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E91702-83D1-4C5B-AA05-708A663B180B}">
  <dimension ref="A1:K28"/>
  <sheetViews>
    <sheetView tabSelected="1" workbookViewId="0">
      <selection activeCell="O8" sqref="O8"/>
    </sheetView>
  </sheetViews>
  <sheetFormatPr defaultRowHeight="12.75" x14ac:dyDescent="0.2"/>
  <cols>
    <col min="1" max="1" width="63.5703125" customWidth="1"/>
    <col min="2" max="2" width="19.140625" customWidth="1"/>
    <col min="3" max="3" width="11" customWidth="1"/>
    <col min="4" max="5" width="0" hidden="1" customWidth="1"/>
    <col min="6" max="6" width="12.5703125" customWidth="1"/>
    <col min="7" max="7" width="12.85546875" customWidth="1"/>
    <col min="8" max="8" width="10.85546875" customWidth="1"/>
    <col min="9" max="9" width="10.42578125" customWidth="1"/>
    <col min="10" max="10" width="12" customWidth="1"/>
    <col min="11" max="11" width="13.140625" customWidth="1"/>
  </cols>
  <sheetData>
    <row r="1" spans="1:11" ht="18.75" x14ac:dyDescent="0.3">
      <c r="A1" s="35" t="s">
        <v>35</v>
      </c>
      <c r="B1" s="35"/>
      <c r="C1" s="35"/>
      <c r="D1" s="35"/>
      <c r="E1" s="35"/>
      <c r="F1" s="35"/>
      <c r="G1" s="35"/>
      <c r="H1" s="35"/>
      <c r="I1" s="35"/>
      <c r="J1" s="35"/>
      <c r="K1" s="35"/>
    </row>
    <row r="2" spans="1:11" x14ac:dyDescent="0.2">
      <c r="A2" s="36" t="s">
        <v>36</v>
      </c>
      <c r="B2" s="36"/>
      <c r="C2" s="36"/>
      <c r="D2" s="36"/>
      <c r="E2" s="36"/>
      <c r="F2" s="36"/>
      <c r="G2" s="36"/>
      <c r="H2" s="36"/>
      <c r="I2" s="36"/>
      <c r="J2" s="36"/>
      <c r="K2" s="36"/>
    </row>
    <row r="3" spans="1:11" ht="36.75" customHeight="1" x14ac:dyDescent="0.2">
      <c r="A3" s="37" t="s">
        <v>37</v>
      </c>
      <c r="B3" s="37"/>
      <c r="C3" s="37"/>
      <c r="D3" s="37"/>
      <c r="E3" s="37"/>
      <c r="F3" s="37"/>
      <c r="G3" s="37"/>
      <c r="H3" s="37"/>
      <c r="I3" s="37"/>
      <c r="J3" s="37"/>
      <c r="K3" s="37"/>
    </row>
    <row r="4" spans="1:11" x14ac:dyDescent="0.2">
      <c r="A4" s="28" t="s">
        <v>1</v>
      </c>
      <c r="B4" s="29" t="s">
        <v>9</v>
      </c>
      <c r="C4" s="29" t="s">
        <v>10</v>
      </c>
      <c r="D4" s="33" t="s">
        <v>33</v>
      </c>
      <c r="E4" s="33" t="s">
        <v>34</v>
      </c>
      <c r="F4" s="27" t="s">
        <v>11</v>
      </c>
      <c r="G4" s="27"/>
      <c r="H4" s="28" t="s">
        <v>14</v>
      </c>
      <c r="I4" s="30" t="s">
        <v>7</v>
      </c>
      <c r="J4" s="27" t="s">
        <v>15</v>
      </c>
      <c r="K4" s="27"/>
    </row>
    <row r="5" spans="1:11" ht="66.75" customHeight="1" x14ac:dyDescent="0.2">
      <c r="A5" s="29"/>
      <c r="B5" s="32"/>
      <c r="C5" s="32"/>
      <c r="D5" s="34"/>
      <c r="E5" s="34"/>
      <c r="F5" s="25" t="s">
        <v>12</v>
      </c>
      <c r="G5" s="13" t="s">
        <v>13</v>
      </c>
      <c r="H5" s="29"/>
      <c r="I5" s="31"/>
      <c r="J5" s="25" t="s">
        <v>16</v>
      </c>
      <c r="K5" s="25" t="s">
        <v>17</v>
      </c>
    </row>
    <row r="6" spans="1:11" ht="15.75" x14ac:dyDescent="0.25">
      <c r="A6" s="15" t="s">
        <v>2</v>
      </c>
      <c r="B6" s="26">
        <f>B27</f>
        <v>872</v>
      </c>
      <c r="C6" s="26">
        <f>C27</f>
        <v>97</v>
      </c>
      <c r="D6" s="23">
        <f>D27</f>
        <v>624</v>
      </c>
      <c r="E6" s="23">
        <f>E27</f>
        <v>3957</v>
      </c>
      <c r="F6" s="23">
        <f>F27</f>
        <v>14374</v>
      </c>
      <c r="G6" s="24">
        <f>G27</f>
        <v>10417</v>
      </c>
      <c r="H6" s="26">
        <f>H27</f>
        <v>90</v>
      </c>
      <c r="I6" s="23">
        <f>I27</f>
        <v>8968.85</v>
      </c>
      <c r="J6" s="23">
        <f>I6/F6*100</f>
        <v>62.396340614999303</v>
      </c>
      <c r="K6" s="23">
        <f>I6/G6*100</f>
        <v>86.098204857444557</v>
      </c>
    </row>
    <row r="7" spans="1:11" ht="15.75" x14ac:dyDescent="0.2">
      <c r="A7" s="2" t="s">
        <v>3</v>
      </c>
      <c r="B7" s="12"/>
      <c r="C7" s="12"/>
      <c r="D7" s="12"/>
      <c r="E7" s="12"/>
      <c r="F7" s="12"/>
      <c r="G7" s="20"/>
      <c r="H7" s="12"/>
      <c r="I7" s="12"/>
      <c r="J7" s="16"/>
      <c r="K7" s="16"/>
    </row>
    <row r="8" spans="1:11" ht="28.5" x14ac:dyDescent="0.2">
      <c r="A8" s="17" t="s">
        <v>18</v>
      </c>
      <c r="B8" s="18">
        <v>20</v>
      </c>
      <c r="C8" s="18">
        <v>0</v>
      </c>
      <c r="D8" s="14">
        <v>16</v>
      </c>
      <c r="E8" s="14">
        <v>153</v>
      </c>
      <c r="F8" s="12">
        <f>E8+G8</f>
        <v>153</v>
      </c>
      <c r="G8" s="20">
        <v>0</v>
      </c>
      <c r="H8" s="12">
        <v>2</v>
      </c>
      <c r="I8" s="12">
        <v>150</v>
      </c>
      <c r="J8" s="16">
        <f>I8/F8*100</f>
        <v>98.039215686274503</v>
      </c>
      <c r="K8" s="16">
        <v>0</v>
      </c>
    </row>
    <row r="9" spans="1:11" ht="15.75" x14ac:dyDescent="0.2">
      <c r="A9" s="19" t="s">
        <v>4</v>
      </c>
      <c r="B9" s="18">
        <v>4</v>
      </c>
      <c r="C9" s="18">
        <v>1</v>
      </c>
      <c r="D9" s="14">
        <v>3</v>
      </c>
      <c r="E9" s="14">
        <v>49</v>
      </c>
      <c r="F9" s="12">
        <f t="shared" ref="F9:F26" si="0">E9+G9</f>
        <v>501</v>
      </c>
      <c r="G9" s="20">
        <v>452</v>
      </c>
      <c r="H9" s="12">
        <v>1</v>
      </c>
      <c r="I9" s="12">
        <v>165</v>
      </c>
      <c r="J9" s="16">
        <f t="shared" ref="J9:J26" si="1">I9/F9*100</f>
        <v>32.934131736526943</v>
      </c>
      <c r="K9" s="16">
        <f t="shared" ref="K9:K27" si="2">I9/G9*100</f>
        <v>36.504424778761063</v>
      </c>
    </row>
    <row r="10" spans="1:11" ht="15.75" x14ac:dyDescent="0.2">
      <c r="A10" s="6" t="s">
        <v>5</v>
      </c>
      <c r="B10" s="11">
        <v>97</v>
      </c>
      <c r="C10" s="11">
        <v>7</v>
      </c>
      <c r="D10" s="8">
        <v>75</v>
      </c>
      <c r="E10" s="8">
        <v>702</v>
      </c>
      <c r="F10" s="4">
        <f t="shared" si="0"/>
        <v>2243</v>
      </c>
      <c r="G10" s="10">
        <v>1541</v>
      </c>
      <c r="H10" s="4">
        <v>3</v>
      </c>
      <c r="I10" s="4">
        <v>974</v>
      </c>
      <c r="J10" s="5">
        <f t="shared" si="1"/>
        <v>43.423985733392776</v>
      </c>
      <c r="K10" s="5">
        <f t="shared" si="2"/>
        <v>63.205710577547045</v>
      </c>
    </row>
    <row r="11" spans="1:11" ht="28.5" x14ac:dyDescent="0.2">
      <c r="A11" s="6" t="s">
        <v>19</v>
      </c>
      <c r="B11" s="11">
        <v>4</v>
      </c>
      <c r="C11" s="11">
        <v>1</v>
      </c>
      <c r="D11" s="8">
        <v>2</v>
      </c>
      <c r="E11" s="8">
        <v>25</v>
      </c>
      <c r="F11" s="4">
        <f t="shared" si="0"/>
        <v>679</v>
      </c>
      <c r="G11" s="10">
        <v>654</v>
      </c>
      <c r="H11" s="4">
        <v>3</v>
      </c>
      <c r="I11" s="4">
        <v>864</v>
      </c>
      <c r="J11" s="5">
        <f t="shared" si="1"/>
        <v>127.24594992636229</v>
      </c>
      <c r="K11" s="5">
        <f>I11/G11*100</f>
        <v>132.11009174311928</v>
      </c>
    </row>
    <row r="12" spans="1:11" ht="42.75" x14ac:dyDescent="0.2">
      <c r="A12" s="7" t="s">
        <v>20</v>
      </c>
      <c r="B12" s="11">
        <v>5</v>
      </c>
      <c r="C12" s="11">
        <v>1</v>
      </c>
      <c r="D12" s="8">
        <v>4</v>
      </c>
      <c r="E12" s="8">
        <v>65</v>
      </c>
      <c r="F12" s="4">
        <f t="shared" si="0"/>
        <v>368</v>
      </c>
      <c r="G12" s="10">
        <v>303</v>
      </c>
      <c r="H12" s="4">
        <v>0</v>
      </c>
      <c r="I12" s="4">
        <v>0</v>
      </c>
      <c r="J12" s="5">
        <f t="shared" si="1"/>
        <v>0</v>
      </c>
      <c r="K12" s="5">
        <f t="shared" ref="K12" si="3">I12/G12*100</f>
        <v>0</v>
      </c>
    </row>
    <row r="13" spans="1:11" ht="15.75" x14ac:dyDescent="0.2">
      <c r="A13" s="19" t="s">
        <v>0</v>
      </c>
      <c r="B13" s="18">
        <v>91</v>
      </c>
      <c r="C13" s="18">
        <v>0</v>
      </c>
      <c r="D13" s="14">
        <v>84</v>
      </c>
      <c r="E13" s="14">
        <v>425</v>
      </c>
      <c r="F13" s="12">
        <f t="shared" si="0"/>
        <v>425</v>
      </c>
      <c r="G13" s="20">
        <v>0</v>
      </c>
      <c r="H13" s="12">
        <v>1</v>
      </c>
      <c r="I13" s="12">
        <v>45</v>
      </c>
      <c r="J13" s="16">
        <f t="shared" si="1"/>
        <v>10.588235294117647</v>
      </c>
      <c r="K13" s="5">
        <v>0</v>
      </c>
    </row>
    <row r="14" spans="1:11" ht="28.5" x14ac:dyDescent="0.2">
      <c r="A14" s="19" t="s">
        <v>21</v>
      </c>
      <c r="B14" s="18">
        <v>251</v>
      </c>
      <c r="C14" s="18">
        <v>0</v>
      </c>
      <c r="D14" s="14">
        <v>161</v>
      </c>
      <c r="E14" s="14">
        <v>956</v>
      </c>
      <c r="F14" s="12">
        <f t="shared" si="0"/>
        <v>956</v>
      </c>
      <c r="G14" s="20">
        <v>0</v>
      </c>
      <c r="H14" s="12">
        <v>1</v>
      </c>
      <c r="I14" s="12">
        <v>26</v>
      </c>
      <c r="J14" s="16">
        <f t="shared" si="1"/>
        <v>2.7196652719665275</v>
      </c>
      <c r="K14" s="5">
        <v>0</v>
      </c>
    </row>
    <row r="15" spans="1:11" ht="15.75" x14ac:dyDescent="0.2">
      <c r="A15" s="19" t="s">
        <v>22</v>
      </c>
      <c r="B15" s="18">
        <v>53</v>
      </c>
      <c r="C15" s="18">
        <v>4</v>
      </c>
      <c r="D15" s="14">
        <v>41</v>
      </c>
      <c r="E15" s="14">
        <v>200</v>
      </c>
      <c r="F15" s="12">
        <f t="shared" si="0"/>
        <v>799</v>
      </c>
      <c r="G15" s="20">
        <v>599</v>
      </c>
      <c r="H15" s="12">
        <v>3</v>
      </c>
      <c r="I15" s="12">
        <v>622.1</v>
      </c>
      <c r="J15" s="16">
        <f t="shared" si="1"/>
        <v>77.859824780976226</v>
      </c>
      <c r="K15" s="16">
        <f t="shared" si="2"/>
        <v>103.85642737896494</v>
      </c>
    </row>
    <row r="16" spans="1:11" ht="28.5" x14ac:dyDescent="0.2">
      <c r="A16" s="17" t="s">
        <v>23</v>
      </c>
      <c r="B16" s="18">
        <v>17</v>
      </c>
      <c r="C16" s="18">
        <v>1</v>
      </c>
      <c r="D16" s="14">
        <v>10</v>
      </c>
      <c r="E16" s="14">
        <v>52</v>
      </c>
      <c r="F16" s="12">
        <f t="shared" si="0"/>
        <v>159</v>
      </c>
      <c r="G16" s="20">
        <v>107</v>
      </c>
      <c r="H16" s="12">
        <v>1</v>
      </c>
      <c r="I16" s="12">
        <v>106</v>
      </c>
      <c r="J16" s="16">
        <f t="shared" si="1"/>
        <v>66.666666666666657</v>
      </c>
      <c r="K16" s="16">
        <f t="shared" si="2"/>
        <v>99.065420560747668</v>
      </c>
    </row>
    <row r="17" spans="1:11" ht="15.75" x14ac:dyDescent="0.2">
      <c r="A17" s="19" t="s">
        <v>24</v>
      </c>
      <c r="B17" s="18">
        <v>15</v>
      </c>
      <c r="C17" s="18">
        <v>0</v>
      </c>
      <c r="D17" s="14">
        <v>13</v>
      </c>
      <c r="E17" s="14">
        <v>131</v>
      </c>
      <c r="F17" s="12">
        <f t="shared" si="0"/>
        <v>131</v>
      </c>
      <c r="G17" s="20">
        <v>0</v>
      </c>
      <c r="H17" s="12">
        <v>1</v>
      </c>
      <c r="I17" s="12">
        <v>11</v>
      </c>
      <c r="J17" s="16">
        <f t="shared" si="1"/>
        <v>8.3969465648854964</v>
      </c>
      <c r="K17" s="16">
        <v>0</v>
      </c>
    </row>
    <row r="18" spans="1:11" ht="15.75" x14ac:dyDescent="0.2">
      <c r="A18" s="19" t="s">
        <v>25</v>
      </c>
      <c r="B18" s="18">
        <v>21</v>
      </c>
      <c r="C18" s="18">
        <v>0</v>
      </c>
      <c r="D18" s="14">
        <v>21</v>
      </c>
      <c r="E18" s="14">
        <v>148</v>
      </c>
      <c r="F18" s="12">
        <f t="shared" si="0"/>
        <v>148</v>
      </c>
      <c r="G18" s="20">
        <v>0</v>
      </c>
      <c r="H18" s="12">
        <v>0</v>
      </c>
      <c r="I18" s="12">
        <v>0</v>
      </c>
      <c r="J18" s="16">
        <f t="shared" si="1"/>
        <v>0</v>
      </c>
      <c r="K18" s="16">
        <v>0</v>
      </c>
    </row>
    <row r="19" spans="1:11" ht="15.75" x14ac:dyDescent="0.2">
      <c r="A19" s="19" t="s">
        <v>26</v>
      </c>
      <c r="B19" s="18">
        <v>99</v>
      </c>
      <c r="C19" s="18">
        <v>1</v>
      </c>
      <c r="D19" s="14">
        <v>94</v>
      </c>
      <c r="E19" s="14">
        <v>418</v>
      </c>
      <c r="F19" s="12">
        <f t="shared" si="0"/>
        <v>475</v>
      </c>
      <c r="G19" s="20">
        <v>57</v>
      </c>
      <c r="H19" s="12">
        <v>1</v>
      </c>
      <c r="I19" s="12">
        <v>14</v>
      </c>
      <c r="J19" s="16">
        <f t="shared" si="1"/>
        <v>2.9473684210526314</v>
      </c>
      <c r="K19" s="16">
        <f t="shared" si="2"/>
        <v>24.561403508771928</v>
      </c>
    </row>
    <row r="20" spans="1:11" ht="15.75" x14ac:dyDescent="0.2">
      <c r="A20" s="19" t="s">
        <v>27</v>
      </c>
      <c r="B20" s="18">
        <v>36</v>
      </c>
      <c r="C20" s="18">
        <v>2</v>
      </c>
      <c r="D20" s="14">
        <v>32</v>
      </c>
      <c r="E20" s="14">
        <v>117</v>
      </c>
      <c r="F20" s="12">
        <f t="shared" si="0"/>
        <v>248</v>
      </c>
      <c r="G20" s="20">
        <v>131</v>
      </c>
      <c r="H20" s="12">
        <v>3</v>
      </c>
      <c r="I20" s="12">
        <v>173</v>
      </c>
      <c r="J20" s="16">
        <f t="shared" si="1"/>
        <v>69.758064516129039</v>
      </c>
      <c r="K20" s="16">
        <f t="shared" si="2"/>
        <v>132.06106870229007</v>
      </c>
    </row>
    <row r="21" spans="1:11" ht="28.5" x14ac:dyDescent="0.2">
      <c r="A21" s="19" t="s">
        <v>28</v>
      </c>
      <c r="B21" s="18">
        <v>32</v>
      </c>
      <c r="C21" s="18">
        <v>0</v>
      </c>
      <c r="D21" s="14">
        <v>28</v>
      </c>
      <c r="E21" s="14">
        <v>216</v>
      </c>
      <c r="F21" s="12">
        <f t="shared" si="0"/>
        <v>216</v>
      </c>
      <c r="G21" s="20">
        <v>0</v>
      </c>
      <c r="H21" s="12">
        <v>2</v>
      </c>
      <c r="I21" s="12">
        <v>113</v>
      </c>
      <c r="J21" s="16">
        <f t="shared" si="1"/>
        <v>52.314814814814817</v>
      </c>
      <c r="K21" s="16">
        <v>0</v>
      </c>
    </row>
    <row r="22" spans="1:11" ht="28.5" x14ac:dyDescent="0.2">
      <c r="A22" s="19" t="s">
        <v>29</v>
      </c>
      <c r="B22" s="18">
        <v>12</v>
      </c>
      <c r="C22" s="18">
        <v>12</v>
      </c>
      <c r="D22" s="14">
        <v>0</v>
      </c>
      <c r="E22" s="14">
        <v>0</v>
      </c>
      <c r="F22" s="12">
        <f t="shared" si="0"/>
        <v>444</v>
      </c>
      <c r="G22" s="20">
        <v>444</v>
      </c>
      <c r="H22" s="12">
        <v>5</v>
      </c>
      <c r="I22" s="12">
        <v>135</v>
      </c>
      <c r="J22" s="16">
        <f t="shared" si="1"/>
        <v>30.405405405405407</v>
      </c>
      <c r="K22" s="16">
        <f t="shared" si="2"/>
        <v>30.405405405405407</v>
      </c>
    </row>
    <row r="23" spans="1:11" ht="15.75" x14ac:dyDescent="0.2">
      <c r="A23" s="19" t="s">
        <v>6</v>
      </c>
      <c r="B23" s="18">
        <v>65</v>
      </c>
      <c r="C23" s="18">
        <v>54</v>
      </c>
      <c r="D23" s="14">
        <v>8</v>
      </c>
      <c r="E23" s="14">
        <v>19</v>
      </c>
      <c r="F23" s="12">
        <f t="shared" si="0"/>
        <v>3260</v>
      </c>
      <c r="G23" s="20">
        <v>3241</v>
      </c>
      <c r="H23" s="12">
        <v>51</v>
      </c>
      <c r="I23" s="12">
        <v>2980</v>
      </c>
      <c r="J23" s="16">
        <f t="shared" si="1"/>
        <v>91.411042944785279</v>
      </c>
      <c r="K23" s="16">
        <f t="shared" si="2"/>
        <v>91.946929959888919</v>
      </c>
    </row>
    <row r="24" spans="1:11" ht="28.5" x14ac:dyDescent="0.2">
      <c r="A24" s="17" t="s">
        <v>30</v>
      </c>
      <c r="B24" s="18">
        <v>23</v>
      </c>
      <c r="C24" s="18">
        <v>4</v>
      </c>
      <c r="D24" s="14">
        <v>19</v>
      </c>
      <c r="E24" s="14">
        <v>201</v>
      </c>
      <c r="F24" s="12">
        <f t="shared" si="0"/>
        <v>2807</v>
      </c>
      <c r="G24" s="20">
        <v>2606</v>
      </c>
      <c r="H24" s="12">
        <v>5</v>
      </c>
      <c r="I24" s="12">
        <v>2350</v>
      </c>
      <c r="J24" s="16">
        <f t="shared" si="1"/>
        <v>83.719273245457785</v>
      </c>
      <c r="K24" s="16">
        <f t="shared" si="2"/>
        <v>90.176515732924017</v>
      </c>
    </row>
    <row r="25" spans="1:11" ht="28.5" x14ac:dyDescent="0.2">
      <c r="A25" s="19" t="s">
        <v>31</v>
      </c>
      <c r="B25" s="18">
        <v>8</v>
      </c>
      <c r="C25" s="18">
        <v>6</v>
      </c>
      <c r="D25" s="14">
        <v>1</v>
      </c>
      <c r="E25" s="14">
        <v>1</v>
      </c>
      <c r="F25" s="12">
        <f t="shared" si="0"/>
        <v>228</v>
      </c>
      <c r="G25" s="20">
        <v>227</v>
      </c>
      <c r="H25" s="12">
        <v>6</v>
      </c>
      <c r="I25" s="12">
        <v>222.75</v>
      </c>
      <c r="J25" s="16">
        <f t="shared" si="1"/>
        <v>97.69736842105263</v>
      </c>
      <c r="K25" s="16">
        <f t="shared" si="2"/>
        <v>98.127753303964766</v>
      </c>
    </row>
    <row r="26" spans="1:11" ht="15.75" x14ac:dyDescent="0.2">
      <c r="A26" s="19" t="s">
        <v>32</v>
      </c>
      <c r="B26" s="18">
        <v>19</v>
      </c>
      <c r="C26" s="18">
        <v>3</v>
      </c>
      <c r="D26" s="14">
        <v>12</v>
      </c>
      <c r="E26" s="14">
        <v>79</v>
      </c>
      <c r="F26" s="12">
        <f t="shared" si="0"/>
        <v>134</v>
      </c>
      <c r="G26" s="20">
        <v>55</v>
      </c>
      <c r="H26" s="12">
        <v>1</v>
      </c>
      <c r="I26" s="12">
        <v>18</v>
      </c>
      <c r="J26" s="16">
        <f t="shared" si="1"/>
        <v>13.432835820895523</v>
      </c>
      <c r="K26" s="16">
        <f t="shared" si="2"/>
        <v>32.727272727272727</v>
      </c>
    </row>
    <row r="27" spans="1:11" ht="15.75" hidden="1" x14ac:dyDescent="0.25">
      <c r="A27" s="1" t="s">
        <v>8</v>
      </c>
      <c r="B27" s="3">
        <f>SUM(B8:B26)</f>
        <v>872</v>
      </c>
      <c r="C27" s="3">
        <f>SUM(C8:C26)</f>
        <v>97</v>
      </c>
      <c r="D27" s="3">
        <f t="shared" ref="D27:I27" si="4">SUM(D7:D26)</f>
        <v>624</v>
      </c>
      <c r="E27" s="3">
        <f t="shared" si="4"/>
        <v>3957</v>
      </c>
      <c r="F27" s="3">
        <f>SUM(F7:F26)</f>
        <v>14374</v>
      </c>
      <c r="G27" s="21">
        <f>SUM(G8:G26)</f>
        <v>10417</v>
      </c>
      <c r="H27" s="3">
        <f t="shared" si="4"/>
        <v>90</v>
      </c>
      <c r="I27" s="3">
        <f t="shared" si="4"/>
        <v>8968.85</v>
      </c>
      <c r="J27" s="9"/>
      <c r="K27" s="22">
        <f t="shared" si="2"/>
        <v>86.098204857444557</v>
      </c>
    </row>
    <row r="28" spans="1:11" x14ac:dyDescent="0.2">
      <c r="A28" s="39"/>
      <c r="B28" s="3"/>
      <c r="C28" s="3"/>
      <c r="D28" s="3"/>
      <c r="E28" s="3"/>
      <c r="F28" s="3"/>
      <c r="G28" s="21"/>
      <c r="H28" s="3"/>
      <c r="I28" s="3"/>
      <c r="J28" s="38"/>
      <c r="K28" s="38"/>
    </row>
  </sheetData>
  <mergeCells count="12">
    <mergeCell ref="I4:I5"/>
    <mergeCell ref="J4:K4"/>
    <mergeCell ref="A1:K1"/>
    <mergeCell ref="A2:K2"/>
    <mergeCell ref="A3:K3"/>
    <mergeCell ref="A4:A5"/>
    <mergeCell ref="B4:B5"/>
    <mergeCell ref="C4:C5"/>
    <mergeCell ref="D4:D5"/>
    <mergeCell ref="E4:E5"/>
    <mergeCell ref="F4:G4"/>
    <mergeCell ref="H4:H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01.01.2025</vt:lpstr>
    </vt:vector>
  </TitlesOfParts>
  <Company>KT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dsa</dc:creator>
  <cp:lastModifiedBy>Полищук Юлия Валерьевна</cp:lastModifiedBy>
  <cp:lastPrinted>2024-04-11T00:14:46Z</cp:lastPrinted>
  <dcterms:created xsi:type="dcterms:W3CDTF">2005-08-18T05:46:12Z</dcterms:created>
  <dcterms:modified xsi:type="dcterms:W3CDTF">2025-03-26T05:40:21Z</dcterms:modified>
</cp:coreProperties>
</file>