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yukova\Desktop\Вся информация\работа\ПРОГРАММЫ 2019-2025\4. Молодежная политика\Изменения\Постановление № 44-па от 12.01.2023\"/>
    </mc:Choice>
  </mc:AlternateContent>
  <bookViews>
    <workbookView xWindow="0" yWindow="0" windowWidth="28350" windowHeight="1014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2" l="1"/>
  <c r="I63" i="2" l="1"/>
  <c r="E41" i="2" l="1"/>
  <c r="E30" i="2"/>
  <c r="E20" i="2"/>
  <c r="E21" i="2"/>
  <c r="E22" i="2"/>
  <c r="E23" i="2"/>
  <c r="E14" i="2"/>
  <c r="I64" i="2"/>
  <c r="I72" i="2" s="1"/>
  <c r="I80" i="2" s="1"/>
  <c r="I65" i="2"/>
  <c r="I73" i="2" s="1"/>
  <c r="H64" i="2"/>
  <c r="H72" i="2" s="1"/>
  <c r="H80" i="2" s="1"/>
  <c r="H65" i="2"/>
  <c r="H73" i="2" s="1"/>
  <c r="H81" i="2" s="1"/>
  <c r="G64" i="2"/>
  <c r="G72" i="2" s="1"/>
  <c r="G80" i="2" s="1"/>
  <c r="G65" i="2"/>
  <c r="G73" i="2" s="1"/>
  <c r="F64" i="2"/>
  <c r="F72" i="2" s="1"/>
  <c r="F80" i="2" s="1"/>
  <c r="F65" i="2"/>
  <c r="F73" i="2" s="1"/>
  <c r="F81" i="2" s="1"/>
  <c r="E65" i="2"/>
  <c r="E73" i="2" s="1"/>
  <c r="E56" i="2"/>
  <c r="E57" i="2"/>
  <c r="E48" i="2"/>
  <c r="E49" i="2"/>
  <c r="E40" i="2"/>
  <c r="E39" i="2"/>
  <c r="E64" i="2" l="1"/>
  <c r="E72" i="2" s="1"/>
  <c r="E80" i="2"/>
  <c r="F59" i="2"/>
  <c r="F67" i="2" s="1"/>
  <c r="F75" i="2" s="1"/>
  <c r="H66" i="2"/>
  <c r="F60" i="2"/>
  <c r="F68" i="2" s="1"/>
  <c r="F76" i="2" s="1"/>
  <c r="G60" i="2"/>
  <c r="G68" i="2" s="1"/>
  <c r="H60" i="2"/>
  <c r="H68" i="2" s="1"/>
  <c r="H76" i="2" s="1"/>
  <c r="I60" i="2"/>
  <c r="I68" i="2" s="1"/>
  <c r="F61" i="2"/>
  <c r="F69" i="2" s="1"/>
  <c r="G61" i="2"/>
  <c r="G69" i="2" s="1"/>
  <c r="H61" i="2"/>
  <c r="H69" i="2" s="1"/>
  <c r="H77" i="2" s="1"/>
  <c r="I61" i="2"/>
  <c r="I69" i="2" s="1"/>
  <c r="F62" i="2"/>
  <c r="F70" i="2" s="1"/>
  <c r="F78" i="2" s="1"/>
  <c r="G62" i="2"/>
  <c r="G70" i="2" s="1"/>
  <c r="H62" i="2"/>
  <c r="H70" i="2" s="1"/>
  <c r="H78" i="2" s="1"/>
  <c r="I62" i="2"/>
  <c r="I70" i="2" s="1"/>
  <c r="F63" i="2"/>
  <c r="F71" i="2" s="1"/>
  <c r="F79" i="2" s="1"/>
  <c r="G63" i="2"/>
  <c r="G71" i="2" s="1"/>
  <c r="H63" i="2"/>
  <c r="H71" i="2" s="1"/>
  <c r="H79" i="2" s="1"/>
  <c r="I71" i="2"/>
  <c r="G59" i="2"/>
  <c r="G67" i="2" s="1"/>
  <c r="H59" i="2"/>
  <c r="H67" i="2" s="1"/>
  <c r="H75" i="2" s="1"/>
  <c r="I59" i="2"/>
  <c r="I67" i="2" s="1"/>
  <c r="I8" i="2"/>
  <c r="G8" i="2"/>
  <c r="F8" i="2"/>
  <c r="E59" i="2" l="1"/>
  <c r="E67" i="2" s="1"/>
  <c r="F58" i="2"/>
  <c r="E8" i="2"/>
  <c r="E37" i="2"/>
  <c r="F66" i="2" l="1"/>
  <c r="E38" i="2"/>
  <c r="F77" i="2" l="1"/>
  <c r="F74" i="2" s="1"/>
  <c r="E63" i="2"/>
  <c r="E71" i="2" s="1"/>
  <c r="I58" i="2"/>
  <c r="I66" i="2" s="1"/>
  <c r="G50" i="2"/>
  <c r="E55" i="2" l="1"/>
  <c r="E54" i="2"/>
  <c r="E53" i="2"/>
  <c r="E52" i="2"/>
  <c r="E51" i="2"/>
  <c r="I50" i="2"/>
  <c r="F50" i="2"/>
  <c r="E50" i="2" l="1"/>
  <c r="I27" i="2"/>
  <c r="I77" i="2" s="1"/>
  <c r="I31" i="2" l="1"/>
  <c r="I81" i="2" s="1"/>
  <c r="G31" i="2"/>
  <c r="I16" i="2"/>
  <c r="G16" i="2"/>
  <c r="F16" i="2"/>
  <c r="E19" i="2"/>
  <c r="E16" i="2" s="1"/>
  <c r="G81" i="2" l="1"/>
  <c r="E81" i="2" s="1"/>
  <c r="E31" i="2"/>
  <c r="E62" i="2"/>
  <c r="E70" i="2" s="1"/>
  <c r="I29" i="2" l="1"/>
  <c r="I79" i="2" s="1"/>
  <c r="G29" i="2"/>
  <c r="I28" i="2"/>
  <c r="I78" i="2" s="1"/>
  <c r="G28" i="2"/>
  <c r="G27" i="2"/>
  <c r="I26" i="2"/>
  <c r="I76" i="2" s="1"/>
  <c r="G26" i="2"/>
  <c r="G76" i="2" s="1"/>
  <c r="I25" i="2"/>
  <c r="I75" i="2" s="1"/>
  <c r="G25" i="2"/>
  <c r="G75" i="2" s="1"/>
  <c r="E15" i="2"/>
  <c r="E13" i="2"/>
  <c r="E12" i="2"/>
  <c r="E11" i="2"/>
  <c r="E10" i="2"/>
  <c r="E9" i="2"/>
  <c r="E75" i="2" l="1"/>
  <c r="E76" i="2"/>
  <c r="I74" i="2"/>
  <c r="E60" i="2"/>
  <c r="E68" i="2" s="1"/>
  <c r="G78" i="2"/>
  <c r="E78" i="2" s="1"/>
  <c r="G77" i="2"/>
  <c r="G79" i="2"/>
  <c r="E79" i="2" s="1"/>
  <c r="E61" i="2"/>
  <c r="G58" i="2"/>
  <c r="G24" i="2"/>
  <c r="E26" i="2"/>
  <c r="I24" i="2"/>
  <c r="E28" i="2"/>
  <c r="E25" i="2"/>
  <c r="F24" i="2"/>
  <c r="E27" i="2"/>
  <c r="E29" i="2"/>
  <c r="G34" i="2"/>
  <c r="G66" i="2" l="1"/>
  <c r="E58" i="2"/>
  <c r="E66" i="2" s="1"/>
  <c r="E69" i="2"/>
  <c r="E77" i="2" s="1"/>
  <c r="G74" i="2"/>
  <c r="E74" i="2" s="1"/>
  <c r="E24" i="2"/>
  <c r="I42" i="2"/>
  <c r="F42" i="2"/>
  <c r="F34" i="2"/>
  <c r="E47" i="2"/>
  <c r="E46" i="2"/>
  <c r="E45" i="2"/>
  <c r="E44" i="2"/>
  <c r="E43" i="2"/>
  <c r="E42" i="2" l="1"/>
  <c r="E35" i="2"/>
  <c r="E36" i="2"/>
  <c r="I34" i="2" l="1"/>
  <c r="E34" i="2" s="1"/>
</calcChain>
</file>

<file path=xl/sharedStrings.xml><?xml version="1.0" encoding="utf-8"?>
<sst xmlns="http://schemas.openxmlformats.org/spreadsheetml/2006/main" count="43" uniqueCount="31">
  <si>
    <t>№ п/п</t>
  </si>
  <si>
    <t>ВСЕГО:</t>
  </si>
  <si>
    <t>М.В. Торопкин</t>
  </si>
  <si>
    <t>Итого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</si>
  <si>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</si>
  <si>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</si>
  <si>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государственной программы Иркутской области</t>
  </si>
  <si>
    <t>Всего:</t>
  </si>
  <si>
    <t xml:space="preserve">Мэр города </t>
  </si>
  <si>
    <t>1.1</t>
  </si>
  <si>
    <t>Год реализации</t>
  </si>
  <si>
    <t>Федеральный бюджет, руб.</t>
  </si>
  <si>
    <t>Областной бюджет, руб.</t>
  </si>
  <si>
    <t>Местный бюджет   (софинансирование), руб.</t>
  </si>
  <si>
    <t>1.2</t>
  </si>
  <si>
    <t>1.3</t>
  </si>
  <si>
    <t>Иные источники финансирования, руб.</t>
  </si>
  <si>
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 «Молодёжная политика» на 2019-2025 годы 
(наименование муниципальной программы (далее – муниципальная программа))
</t>
  </si>
  <si>
    <t>Государственная программа Иркутской области «Молодёжная политика» на 2019-2025 годы</t>
  </si>
  <si>
    <t>Основное мероприятие 1.4 «Создание благоприятных условий для всестороннего развития молодёжи» Подпрограммы 1 «Молодёжь города Усолье-Сибирское» на 2019-2025 годы</t>
  </si>
  <si>
    <t>Подпрограмма 1 «Молодёжь города Усолье-Сибирское» на 2019-2025 годы</t>
  </si>
  <si>
    <t>Основное мероприятие  «Оказание поддержки муниципальным образованиям Иркутской области в реализации программ по работе с детьми  и молодёжью» Подпрограммы  «Качественное  развитие потенциала и воспитание молодёжи» на 2019 - 2025 годы</t>
  </si>
  <si>
    <t>Основное мероприятие «Улучшение жилищных условий молодых семей» Подпрограммы «Молодым семьям - доступное жильё» на 2019 - 2025 годы</t>
  </si>
  <si>
    <t>Государственная программа Иркутской области «Доступное жильё» на 2019-2025 годы</t>
  </si>
  <si>
    <t>Основное мероприятие 4.1 «Предоставление молодым семьям - участникам подпрограммы социальных  выплат на приобретение (строительство) жилья» Подпрограммы 4 «Обеспечение жильём молодых семей» на 2021-2025 годы</t>
  </si>
  <si>
    <t xml:space="preserve">Основное мероприятие 4.2 «Предоставление молодым семьям - участникам Подпрограммы социальных выплат на мероприятия по улучшению жилищных условий» (Субсидии местным бюджетам на мероприятия по улучшению жилищных условий молодых семей) Подпрограммы 4 «Обеспечение жильём молодых семей» на 2021-2025 годы </t>
  </si>
  <si>
    <t xml:space="preserve">Основное мероприятие 4.3 «Дополнительная социальная выплата за счёт средств областного бюджета при рождении (усыновлении) ребёнка» Подпрограммы 4 «Обеспечение жильём молодых семей» на 2021-2025 годы </t>
  </si>
  <si>
    <t>Подпрограмма 4 «Обеспечение жильём молодых семей» на 2021-2025 годы</t>
  </si>
  <si>
    <t>Общий объём финансирования, руб.</t>
  </si>
  <si>
    <t>Приложение № 4
к муниципальной программе
«Молодёжная политика» на 2019-2025 годы</t>
  </si>
  <si>
    <t>Приложение № 4  к постановлению администрации города Усолье-Сибирское от  12.01.2023  №44-па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</si>
</sst>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Font="1"/>
    <xf numFmtId="4" fontId="2" fillId="0" borderId="7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Normal="100" zoomScaleSheetLayoutView="100" workbookViewId="0">
      <selection activeCell="O5" sqref="O5"/>
    </sheetView>
  </sheetViews>
  <sheetFormatPr defaultRowHeight="15" x14ac:dyDescent="0.25"/>
  <cols>
    <col min="1" max="1" width="9.7109375" style="1" customWidth="1"/>
    <col min="2" max="2" width="30.7109375" customWidth="1"/>
    <col min="3" max="3" width="37.42578125" customWidth="1"/>
    <col min="4" max="5" width="14.85546875" customWidth="1"/>
    <col min="6" max="6" width="15.140625" customWidth="1"/>
    <col min="7" max="7" width="13.42578125" customWidth="1"/>
    <col min="8" max="8" width="14.85546875" customWidth="1"/>
    <col min="9" max="9" width="19.1406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38.25" customHeight="1" x14ac:dyDescent="0.25">
      <c r="G1" s="57" t="s">
        <v>30</v>
      </c>
      <c r="H1" s="57"/>
      <c r="I1" s="57"/>
    </row>
    <row r="2" spans="1:9" ht="44.25" customHeight="1" x14ac:dyDescent="0.25">
      <c r="G2" s="57" t="s">
        <v>29</v>
      </c>
      <c r="H2" s="57"/>
      <c r="I2" s="57"/>
    </row>
    <row r="3" spans="1:9" ht="59.25" customHeight="1" thickBot="1" x14ac:dyDescent="0.3">
      <c r="A3" s="58" t="s">
        <v>17</v>
      </c>
      <c r="B3" s="58"/>
      <c r="C3" s="58"/>
      <c r="D3" s="58"/>
      <c r="E3" s="58"/>
      <c r="F3" s="58"/>
      <c r="G3" s="58"/>
      <c r="H3" s="58"/>
      <c r="I3" s="58"/>
    </row>
    <row r="4" spans="1:9" ht="25.5" x14ac:dyDescent="0.25">
      <c r="A4" s="59" t="s">
        <v>0</v>
      </c>
      <c r="B4" s="15" t="s">
        <v>4</v>
      </c>
      <c r="C4" s="61" t="s">
        <v>5</v>
      </c>
      <c r="D4" s="61" t="s">
        <v>10</v>
      </c>
      <c r="E4" s="61" t="s">
        <v>28</v>
      </c>
      <c r="F4" s="61" t="s">
        <v>11</v>
      </c>
      <c r="G4" s="61" t="s">
        <v>12</v>
      </c>
      <c r="H4" s="61" t="s">
        <v>16</v>
      </c>
      <c r="I4" s="61" t="s">
        <v>13</v>
      </c>
    </row>
    <row r="5" spans="1:9" ht="26.25" thickBot="1" x14ac:dyDescent="0.3">
      <c r="A5" s="60"/>
      <c r="B5" s="16" t="s">
        <v>6</v>
      </c>
      <c r="C5" s="62"/>
      <c r="D5" s="62"/>
      <c r="E5" s="63"/>
      <c r="F5" s="62"/>
      <c r="G5" s="62"/>
      <c r="H5" s="62"/>
      <c r="I5" s="62"/>
    </row>
    <row r="6" spans="1:9" ht="15.75" thickBot="1" x14ac:dyDescent="0.3">
      <c r="A6" s="14"/>
      <c r="B6" s="11"/>
      <c r="C6" s="12"/>
      <c r="D6" s="12"/>
      <c r="E6" s="13"/>
      <c r="F6" s="12"/>
      <c r="G6" s="12"/>
      <c r="H6" s="12"/>
      <c r="I6" s="2"/>
    </row>
    <row r="7" spans="1:9" ht="25.5" customHeight="1" thickBot="1" x14ac:dyDescent="0.3">
      <c r="A7" s="14">
        <v>1</v>
      </c>
      <c r="B7" s="42" t="s">
        <v>18</v>
      </c>
      <c r="C7" s="43"/>
      <c r="D7" s="43"/>
      <c r="E7" s="43"/>
      <c r="F7" s="43"/>
      <c r="G7" s="43"/>
      <c r="H7" s="43"/>
      <c r="I7" s="44"/>
    </row>
    <row r="8" spans="1:9" ht="21.6" customHeight="1" thickBot="1" x14ac:dyDescent="0.3">
      <c r="A8" s="45" t="s">
        <v>9</v>
      </c>
      <c r="B8" s="48" t="s">
        <v>21</v>
      </c>
      <c r="C8" s="48" t="s">
        <v>19</v>
      </c>
      <c r="D8" s="2" t="s">
        <v>3</v>
      </c>
      <c r="E8" s="5">
        <f>SUM(F8:I8)</f>
        <v>215073.33000000002</v>
      </c>
      <c r="F8" s="5">
        <f>SUM(F9:F15)</f>
        <v>0</v>
      </c>
      <c r="G8" s="7">
        <f>SUM(G9:G15)</f>
        <v>193566</v>
      </c>
      <c r="H8" s="8">
        <v>0</v>
      </c>
      <c r="I8" s="10">
        <f>SUM(I9:I15)</f>
        <v>21507.33</v>
      </c>
    </row>
    <row r="9" spans="1:9" ht="15.75" thickBot="1" x14ac:dyDescent="0.3">
      <c r="A9" s="46"/>
      <c r="B9" s="49"/>
      <c r="C9" s="49"/>
      <c r="D9" s="2">
        <v>2019</v>
      </c>
      <c r="E9" s="5">
        <f t="shared" ref="E9:E14" si="0">SUM(F9:I9)</f>
        <v>0</v>
      </c>
      <c r="F9" s="5">
        <v>0</v>
      </c>
      <c r="G9" s="7">
        <v>0</v>
      </c>
      <c r="H9" s="17">
        <v>0</v>
      </c>
      <c r="I9" s="8">
        <v>0</v>
      </c>
    </row>
    <row r="10" spans="1:9" ht="15.75" thickBot="1" x14ac:dyDescent="0.3">
      <c r="A10" s="46"/>
      <c r="B10" s="49"/>
      <c r="C10" s="49"/>
      <c r="D10" s="2">
        <v>2020</v>
      </c>
      <c r="E10" s="5">
        <f t="shared" si="0"/>
        <v>0</v>
      </c>
      <c r="F10" s="5">
        <v>0</v>
      </c>
      <c r="G10" s="7">
        <v>0</v>
      </c>
      <c r="H10" s="8">
        <v>0</v>
      </c>
      <c r="I10" s="10">
        <v>0</v>
      </c>
    </row>
    <row r="11" spans="1:9" ht="15.75" thickBot="1" x14ac:dyDescent="0.3">
      <c r="A11" s="46"/>
      <c r="B11" s="49"/>
      <c r="C11" s="49"/>
      <c r="D11" s="2">
        <v>2021</v>
      </c>
      <c r="E11" s="5">
        <f t="shared" si="0"/>
        <v>215073.33000000002</v>
      </c>
      <c r="F11" s="7">
        <v>0</v>
      </c>
      <c r="G11" s="10">
        <v>193566</v>
      </c>
      <c r="H11" s="9">
        <v>0</v>
      </c>
      <c r="I11" s="8">
        <v>21507.33</v>
      </c>
    </row>
    <row r="12" spans="1:9" ht="15.75" thickBot="1" x14ac:dyDescent="0.3">
      <c r="A12" s="46"/>
      <c r="B12" s="49"/>
      <c r="C12" s="49"/>
      <c r="D12" s="2">
        <v>2022</v>
      </c>
      <c r="E12" s="5">
        <f t="shared" si="0"/>
        <v>0</v>
      </c>
      <c r="F12" s="7">
        <v>0</v>
      </c>
      <c r="G12" s="8">
        <v>0</v>
      </c>
      <c r="H12" s="8">
        <v>0</v>
      </c>
      <c r="I12" s="9">
        <v>0</v>
      </c>
    </row>
    <row r="13" spans="1:9" ht="15.75" thickBot="1" x14ac:dyDescent="0.3">
      <c r="A13" s="46"/>
      <c r="B13" s="49"/>
      <c r="C13" s="49"/>
      <c r="D13" s="2">
        <v>2023</v>
      </c>
      <c r="E13" s="5">
        <f t="shared" si="0"/>
        <v>0</v>
      </c>
      <c r="F13" s="7">
        <v>0</v>
      </c>
      <c r="G13" s="17">
        <v>0</v>
      </c>
      <c r="H13" s="8">
        <v>0</v>
      </c>
      <c r="I13" s="8">
        <v>0</v>
      </c>
    </row>
    <row r="14" spans="1:9" ht="15.75" thickBot="1" x14ac:dyDescent="0.3">
      <c r="A14" s="46"/>
      <c r="B14" s="49"/>
      <c r="C14" s="49"/>
      <c r="D14" s="2">
        <v>2024</v>
      </c>
      <c r="E14" s="5">
        <f t="shared" si="0"/>
        <v>0</v>
      </c>
      <c r="F14" s="7">
        <v>0</v>
      </c>
      <c r="G14" s="17">
        <v>0</v>
      </c>
      <c r="H14" s="8">
        <v>0</v>
      </c>
      <c r="I14" s="8">
        <v>0</v>
      </c>
    </row>
    <row r="15" spans="1:9" ht="15" customHeight="1" thickBot="1" x14ac:dyDescent="0.3">
      <c r="A15" s="47"/>
      <c r="B15" s="50"/>
      <c r="C15" s="50"/>
      <c r="D15" s="2">
        <v>2025</v>
      </c>
      <c r="E15" s="5">
        <f>SUM(F15:I15)</f>
        <v>0</v>
      </c>
      <c r="F15" s="5">
        <v>0</v>
      </c>
      <c r="G15" s="7">
        <v>0</v>
      </c>
      <c r="H15" s="17">
        <v>0</v>
      </c>
      <c r="I15" s="17">
        <v>0</v>
      </c>
    </row>
    <row r="16" spans="1:9" ht="20.45" customHeight="1" thickBot="1" x14ac:dyDescent="0.3">
      <c r="A16" s="33" t="s">
        <v>7</v>
      </c>
      <c r="B16" s="34"/>
      <c r="C16" s="35"/>
      <c r="D16" s="2" t="s">
        <v>3</v>
      </c>
      <c r="E16" s="5">
        <f>SUM(E17:E23)</f>
        <v>215073.33000000002</v>
      </c>
      <c r="F16" s="5">
        <f>SUM(F17:F23)</f>
        <v>0</v>
      </c>
      <c r="G16" s="7">
        <f>SUM(G17:G23)</f>
        <v>193566</v>
      </c>
      <c r="H16" s="17">
        <v>0</v>
      </c>
      <c r="I16" s="17">
        <f>SUM(I17:I23)</f>
        <v>21507.33</v>
      </c>
    </row>
    <row r="17" spans="1:9" ht="15.75" thickBot="1" x14ac:dyDescent="0.3">
      <c r="A17" s="36"/>
      <c r="B17" s="37"/>
      <c r="C17" s="38"/>
      <c r="D17" s="2">
        <v>2019</v>
      </c>
      <c r="E17" s="5">
        <v>0</v>
      </c>
      <c r="F17" s="5">
        <v>0</v>
      </c>
      <c r="G17" s="7">
        <v>0</v>
      </c>
      <c r="H17" s="17">
        <v>0</v>
      </c>
      <c r="I17" s="17">
        <v>0</v>
      </c>
    </row>
    <row r="18" spans="1:9" ht="15.75" thickBot="1" x14ac:dyDescent="0.3">
      <c r="A18" s="36"/>
      <c r="B18" s="37"/>
      <c r="C18" s="38"/>
      <c r="D18" s="2">
        <v>2020</v>
      </c>
      <c r="E18" s="5">
        <v>0</v>
      </c>
      <c r="F18" s="5">
        <v>0</v>
      </c>
      <c r="G18" s="7">
        <v>0</v>
      </c>
      <c r="H18" s="17">
        <v>0</v>
      </c>
      <c r="I18" s="17">
        <v>0</v>
      </c>
    </row>
    <row r="19" spans="1:9" ht="15.75" thickBot="1" x14ac:dyDescent="0.3">
      <c r="A19" s="36"/>
      <c r="B19" s="37"/>
      <c r="C19" s="38"/>
      <c r="D19" s="2">
        <v>2021</v>
      </c>
      <c r="E19" s="5">
        <f>SUM(F19:I19)</f>
        <v>215073.33000000002</v>
      </c>
      <c r="F19" s="5">
        <v>0</v>
      </c>
      <c r="G19" s="7">
        <v>193566</v>
      </c>
      <c r="H19" s="17">
        <v>0</v>
      </c>
      <c r="I19" s="17">
        <v>21507.33</v>
      </c>
    </row>
    <row r="20" spans="1:9" ht="15.75" thickBot="1" x14ac:dyDescent="0.3">
      <c r="A20" s="36"/>
      <c r="B20" s="37"/>
      <c r="C20" s="38"/>
      <c r="D20" s="2">
        <v>2022</v>
      </c>
      <c r="E20" s="5">
        <f t="shared" ref="E20:E23" si="1">SUM(F20:I20)</f>
        <v>0</v>
      </c>
      <c r="F20" s="5">
        <v>0</v>
      </c>
      <c r="G20" s="7">
        <v>0</v>
      </c>
      <c r="H20" s="17">
        <v>0</v>
      </c>
      <c r="I20" s="17">
        <v>0</v>
      </c>
    </row>
    <row r="21" spans="1:9" ht="15.75" thickBot="1" x14ac:dyDescent="0.3">
      <c r="A21" s="36"/>
      <c r="B21" s="37"/>
      <c r="C21" s="38"/>
      <c r="D21" s="2">
        <v>2023</v>
      </c>
      <c r="E21" s="5">
        <f t="shared" si="1"/>
        <v>0</v>
      </c>
      <c r="F21" s="5">
        <v>0</v>
      </c>
      <c r="G21" s="7">
        <v>0</v>
      </c>
      <c r="H21" s="17">
        <v>0</v>
      </c>
      <c r="I21" s="17">
        <v>0</v>
      </c>
    </row>
    <row r="22" spans="1:9" ht="15.75" thickBot="1" x14ac:dyDescent="0.3">
      <c r="A22" s="36"/>
      <c r="B22" s="37"/>
      <c r="C22" s="38"/>
      <c r="D22" s="2">
        <v>2024</v>
      </c>
      <c r="E22" s="5">
        <f t="shared" si="1"/>
        <v>0</v>
      </c>
      <c r="F22" s="5">
        <v>0</v>
      </c>
      <c r="G22" s="7">
        <v>0</v>
      </c>
      <c r="H22" s="17">
        <v>0</v>
      </c>
      <c r="I22" s="17">
        <v>0</v>
      </c>
    </row>
    <row r="23" spans="1:9" ht="15.75" thickBot="1" x14ac:dyDescent="0.3">
      <c r="A23" s="39"/>
      <c r="B23" s="40"/>
      <c r="C23" s="41"/>
      <c r="D23" s="2">
        <v>2025</v>
      </c>
      <c r="E23" s="5">
        <f t="shared" si="1"/>
        <v>0</v>
      </c>
      <c r="F23" s="5">
        <v>0</v>
      </c>
      <c r="G23" s="7">
        <v>0</v>
      </c>
      <c r="H23" s="17">
        <v>0</v>
      </c>
      <c r="I23" s="17">
        <v>0</v>
      </c>
    </row>
    <row r="24" spans="1:9" ht="21.6" customHeight="1" thickBot="1" x14ac:dyDescent="0.3">
      <c r="A24" s="24" t="s">
        <v>20</v>
      </c>
      <c r="B24" s="25"/>
      <c r="C24" s="26"/>
      <c r="D24" s="2" t="s">
        <v>3</v>
      </c>
      <c r="E24" s="5">
        <f>SUM(F24:I24)</f>
        <v>215073.33000000002</v>
      </c>
      <c r="F24" s="5">
        <f>SUM(F25:F31)</f>
        <v>0</v>
      </c>
      <c r="G24" s="7">
        <f>SUM(G25:G31)</f>
        <v>193566</v>
      </c>
      <c r="H24" s="17">
        <v>0</v>
      </c>
      <c r="I24" s="8">
        <f>SUM(I26:I31)</f>
        <v>21507.33</v>
      </c>
    </row>
    <row r="25" spans="1:9" ht="15.75" thickBot="1" x14ac:dyDescent="0.3">
      <c r="A25" s="27"/>
      <c r="B25" s="28"/>
      <c r="C25" s="29"/>
      <c r="D25" s="2">
        <v>2019</v>
      </c>
      <c r="E25" s="5">
        <f>SUM(F25:I25)</f>
        <v>0</v>
      </c>
      <c r="F25" s="5">
        <v>0</v>
      </c>
      <c r="G25" s="7">
        <f t="shared" ref="G25:I25" si="2">G17</f>
        <v>0</v>
      </c>
      <c r="H25" s="17">
        <v>0</v>
      </c>
      <c r="I25" s="17">
        <f t="shared" si="2"/>
        <v>0</v>
      </c>
    </row>
    <row r="26" spans="1:9" ht="15.75" thickBot="1" x14ac:dyDescent="0.3">
      <c r="A26" s="27"/>
      <c r="B26" s="28"/>
      <c r="C26" s="29"/>
      <c r="D26" s="2">
        <v>2020</v>
      </c>
      <c r="E26" s="5">
        <f t="shared" ref="E26:E31" si="3">SUM(F26:I26)</f>
        <v>0</v>
      </c>
      <c r="F26" s="5">
        <v>0</v>
      </c>
      <c r="G26" s="7">
        <f t="shared" ref="G26:I26" si="4">G18</f>
        <v>0</v>
      </c>
      <c r="H26" s="17">
        <v>0</v>
      </c>
      <c r="I26" s="17">
        <f t="shared" si="4"/>
        <v>0</v>
      </c>
    </row>
    <row r="27" spans="1:9" ht="15.75" thickBot="1" x14ac:dyDescent="0.3">
      <c r="A27" s="27"/>
      <c r="B27" s="28"/>
      <c r="C27" s="29"/>
      <c r="D27" s="2">
        <v>2021</v>
      </c>
      <c r="E27" s="5">
        <f t="shared" si="3"/>
        <v>215073.33000000002</v>
      </c>
      <c r="F27" s="5">
        <v>0</v>
      </c>
      <c r="G27" s="7">
        <f t="shared" ref="G27" si="5">G19</f>
        <v>193566</v>
      </c>
      <c r="H27" s="17">
        <v>0</v>
      </c>
      <c r="I27" s="17">
        <f>I19</f>
        <v>21507.33</v>
      </c>
    </row>
    <row r="28" spans="1:9" ht="15.75" thickBot="1" x14ac:dyDescent="0.3">
      <c r="A28" s="27"/>
      <c r="B28" s="28"/>
      <c r="C28" s="29"/>
      <c r="D28" s="2">
        <v>2022</v>
      </c>
      <c r="E28" s="5">
        <f t="shared" si="3"/>
        <v>0</v>
      </c>
      <c r="F28" s="5">
        <v>0</v>
      </c>
      <c r="G28" s="7">
        <f t="shared" ref="G28:I28" si="6">G20</f>
        <v>0</v>
      </c>
      <c r="H28" s="17">
        <v>0</v>
      </c>
      <c r="I28" s="17">
        <f t="shared" si="6"/>
        <v>0</v>
      </c>
    </row>
    <row r="29" spans="1:9" ht="15.75" thickBot="1" x14ac:dyDescent="0.3">
      <c r="A29" s="27"/>
      <c r="B29" s="28"/>
      <c r="C29" s="29"/>
      <c r="D29" s="2">
        <v>2023</v>
      </c>
      <c r="E29" s="5">
        <f t="shared" si="3"/>
        <v>0</v>
      </c>
      <c r="F29" s="5">
        <v>0</v>
      </c>
      <c r="G29" s="7">
        <f>G21</f>
        <v>0</v>
      </c>
      <c r="H29" s="17">
        <v>0</v>
      </c>
      <c r="I29" s="17">
        <f>I21</f>
        <v>0</v>
      </c>
    </row>
    <row r="30" spans="1:9" ht="15.75" thickBot="1" x14ac:dyDescent="0.3">
      <c r="A30" s="27"/>
      <c r="B30" s="28"/>
      <c r="C30" s="29"/>
      <c r="D30" s="2">
        <v>2024</v>
      </c>
      <c r="E30" s="5">
        <f t="shared" si="3"/>
        <v>0</v>
      </c>
      <c r="F30" s="5">
        <v>0</v>
      </c>
      <c r="G30" s="7">
        <v>0</v>
      </c>
      <c r="H30" s="17">
        <v>0</v>
      </c>
      <c r="I30" s="17">
        <v>0</v>
      </c>
    </row>
    <row r="31" spans="1:9" ht="15.75" thickBot="1" x14ac:dyDescent="0.3">
      <c r="A31" s="30"/>
      <c r="B31" s="31"/>
      <c r="C31" s="32"/>
      <c r="D31" s="2">
        <v>2025</v>
      </c>
      <c r="E31" s="5">
        <f t="shared" si="3"/>
        <v>0</v>
      </c>
      <c r="F31" s="5">
        <v>0</v>
      </c>
      <c r="G31" s="7">
        <f t="shared" ref="G31:I31" si="7">G23</f>
        <v>0</v>
      </c>
      <c r="H31" s="17">
        <v>0</v>
      </c>
      <c r="I31" s="17">
        <f t="shared" si="7"/>
        <v>0</v>
      </c>
    </row>
    <row r="32" spans="1:9" ht="15.75" thickBot="1" x14ac:dyDescent="0.3">
      <c r="A32" s="14"/>
      <c r="B32" s="11"/>
      <c r="C32" s="12"/>
      <c r="D32" s="12"/>
      <c r="E32" s="13"/>
      <c r="F32" s="12"/>
      <c r="G32" s="12"/>
      <c r="H32" s="12"/>
      <c r="I32" s="2"/>
    </row>
    <row r="33" spans="1:9" ht="25.5" customHeight="1" thickBot="1" x14ac:dyDescent="0.3">
      <c r="A33" s="14">
        <v>1</v>
      </c>
      <c r="B33" s="42" t="s">
        <v>23</v>
      </c>
      <c r="C33" s="43"/>
      <c r="D33" s="43"/>
      <c r="E33" s="43"/>
      <c r="F33" s="43"/>
      <c r="G33" s="43"/>
      <c r="H33" s="43"/>
      <c r="I33" s="44"/>
    </row>
    <row r="34" spans="1:9" ht="15.75" thickBot="1" x14ac:dyDescent="0.3">
      <c r="A34" s="45" t="s">
        <v>9</v>
      </c>
      <c r="B34" s="48" t="s">
        <v>22</v>
      </c>
      <c r="C34" s="48" t="s">
        <v>24</v>
      </c>
      <c r="D34" s="2" t="s">
        <v>3</v>
      </c>
      <c r="E34" s="5">
        <f>SUM(F34:I34)</f>
        <v>57184091.459999993</v>
      </c>
      <c r="F34" s="5">
        <f>SUM(F35:F41)</f>
        <v>9137674.8300000001</v>
      </c>
      <c r="G34" s="5">
        <f>SUM(G35:G41)</f>
        <v>20127291.84</v>
      </c>
      <c r="H34" s="6">
        <v>0</v>
      </c>
      <c r="I34" s="6">
        <f>SUM(I36:I41)</f>
        <v>27919124.789999995</v>
      </c>
    </row>
    <row r="35" spans="1:9" ht="15.75" thickBot="1" x14ac:dyDescent="0.3">
      <c r="A35" s="46"/>
      <c r="B35" s="49"/>
      <c r="C35" s="49"/>
      <c r="D35" s="2">
        <v>2019</v>
      </c>
      <c r="E35" s="5">
        <f t="shared" ref="E35:E49" si="8">SUM(F35:I35)</f>
        <v>0</v>
      </c>
      <c r="F35" s="5">
        <v>0</v>
      </c>
      <c r="G35" s="7">
        <v>0</v>
      </c>
      <c r="H35" s="8">
        <v>0</v>
      </c>
      <c r="I35" s="8">
        <v>0</v>
      </c>
    </row>
    <row r="36" spans="1:9" ht="15.75" thickBot="1" x14ac:dyDescent="0.3">
      <c r="A36" s="46"/>
      <c r="B36" s="49"/>
      <c r="C36" s="49"/>
      <c r="D36" s="2">
        <v>2020</v>
      </c>
      <c r="E36" s="5">
        <f t="shared" si="8"/>
        <v>0</v>
      </c>
      <c r="F36" s="5">
        <v>0</v>
      </c>
      <c r="G36" s="7">
        <v>0</v>
      </c>
      <c r="H36" s="8">
        <v>0</v>
      </c>
      <c r="I36" s="8">
        <v>0</v>
      </c>
    </row>
    <row r="37" spans="1:9" ht="15.75" thickBot="1" x14ac:dyDescent="0.3">
      <c r="A37" s="46"/>
      <c r="B37" s="49"/>
      <c r="C37" s="49"/>
      <c r="D37" s="2">
        <v>2021</v>
      </c>
      <c r="E37" s="5">
        <f t="shared" ref="E37:E42" si="9">SUM(F37:I37)</f>
        <v>16548074.42</v>
      </c>
      <c r="F37" s="5">
        <v>4536704.4000000004</v>
      </c>
      <c r="G37" s="7">
        <v>7427552.75</v>
      </c>
      <c r="H37" s="8">
        <v>0</v>
      </c>
      <c r="I37" s="9">
        <v>4583817.2699999996</v>
      </c>
    </row>
    <row r="38" spans="1:9" ht="15.75" thickBot="1" x14ac:dyDescent="0.3">
      <c r="A38" s="46"/>
      <c r="B38" s="49"/>
      <c r="C38" s="49"/>
      <c r="D38" s="2">
        <v>2022</v>
      </c>
      <c r="E38" s="5">
        <f t="shared" si="9"/>
        <v>22884536.399999999</v>
      </c>
      <c r="F38" s="5">
        <v>4600970.43</v>
      </c>
      <c r="G38" s="7">
        <v>12699739.09</v>
      </c>
      <c r="H38" s="8">
        <v>0</v>
      </c>
      <c r="I38" s="8">
        <f>5596331.63-12504.75</f>
        <v>5583826.8799999999</v>
      </c>
    </row>
    <row r="39" spans="1:9" ht="15.75" thickBot="1" x14ac:dyDescent="0.3">
      <c r="A39" s="46"/>
      <c r="B39" s="49"/>
      <c r="C39" s="49"/>
      <c r="D39" s="2">
        <v>2023</v>
      </c>
      <c r="E39" s="5">
        <f t="shared" si="9"/>
        <v>6583826.8799999999</v>
      </c>
      <c r="F39" s="5">
        <v>0</v>
      </c>
      <c r="G39" s="7">
        <v>0</v>
      </c>
      <c r="H39" s="8">
        <v>0</v>
      </c>
      <c r="I39" s="8">
        <v>6583826.8799999999</v>
      </c>
    </row>
    <row r="40" spans="1:9" ht="15.75" thickBot="1" x14ac:dyDescent="0.3">
      <c r="A40" s="46"/>
      <c r="B40" s="49"/>
      <c r="C40" s="49"/>
      <c r="D40" s="2">
        <v>2024</v>
      </c>
      <c r="E40" s="5">
        <f t="shared" si="9"/>
        <v>5583826.8799999999</v>
      </c>
      <c r="F40" s="5">
        <v>0</v>
      </c>
      <c r="G40" s="8">
        <v>0</v>
      </c>
      <c r="H40" s="5">
        <v>0</v>
      </c>
      <c r="I40" s="8">
        <v>5583826.8799999999</v>
      </c>
    </row>
    <row r="41" spans="1:9" ht="12.75" customHeight="1" thickBot="1" x14ac:dyDescent="0.3">
      <c r="A41" s="47"/>
      <c r="B41" s="50"/>
      <c r="C41" s="50"/>
      <c r="D41" s="22">
        <v>2025</v>
      </c>
      <c r="E41" s="5">
        <f t="shared" si="9"/>
        <v>5583826.8799999999</v>
      </c>
      <c r="F41" s="5">
        <v>0</v>
      </c>
      <c r="G41" s="5">
        <v>0</v>
      </c>
      <c r="H41" s="5">
        <v>0</v>
      </c>
      <c r="I41" s="8">
        <v>5583826.8799999999</v>
      </c>
    </row>
    <row r="42" spans="1:9" ht="21" customHeight="1" thickBot="1" x14ac:dyDescent="0.3">
      <c r="A42" s="45" t="s">
        <v>14</v>
      </c>
      <c r="B42" s="51" t="s">
        <v>22</v>
      </c>
      <c r="C42" s="51" t="s">
        <v>25</v>
      </c>
      <c r="D42" s="2" t="s">
        <v>3</v>
      </c>
      <c r="E42" s="5">
        <f t="shared" si="9"/>
        <v>0</v>
      </c>
      <c r="F42" s="5">
        <f>SUM(F43:F49)</f>
        <v>0</v>
      </c>
      <c r="G42" s="5">
        <v>0</v>
      </c>
      <c r="H42" s="5">
        <v>0</v>
      </c>
      <c r="I42" s="8">
        <f>SUM(I44:I49)</f>
        <v>0</v>
      </c>
    </row>
    <row r="43" spans="1:9" ht="21" customHeight="1" thickBot="1" x14ac:dyDescent="0.3">
      <c r="A43" s="46"/>
      <c r="B43" s="52"/>
      <c r="C43" s="52"/>
      <c r="D43" s="2">
        <v>2019</v>
      </c>
      <c r="E43" s="5">
        <f t="shared" si="8"/>
        <v>0</v>
      </c>
      <c r="F43" s="5">
        <v>0</v>
      </c>
      <c r="G43" s="5">
        <v>0</v>
      </c>
      <c r="H43" s="5">
        <v>0</v>
      </c>
      <c r="I43" s="8">
        <v>0</v>
      </c>
    </row>
    <row r="44" spans="1:9" ht="13.9" customHeight="1" thickBot="1" x14ac:dyDescent="0.3">
      <c r="A44" s="46"/>
      <c r="B44" s="52"/>
      <c r="C44" s="52"/>
      <c r="D44" s="2">
        <v>2020</v>
      </c>
      <c r="E44" s="5">
        <f t="shared" si="8"/>
        <v>0</v>
      </c>
      <c r="F44" s="5">
        <v>0</v>
      </c>
      <c r="G44" s="5">
        <v>0</v>
      </c>
      <c r="H44" s="5">
        <v>0</v>
      </c>
      <c r="I44" s="5">
        <v>0</v>
      </c>
    </row>
    <row r="45" spans="1:9" ht="18" customHeight="1" thickBot="1" x14ac:dyDescent="0.3">
      <c r="A45" s="46"/>
      <c r="B45" s="52"/>
      <c r="C45" s="52"/>
      <c r="D45" s="2">
        <v>2021</v>
      </c>
      <c r="E45" s="5">
        <f t="shared" si="8"/>
        <v>0</v>
      </c>
      <c r="F45" s="5">
        <v>0</v>
      </c>
      <c r="G45" s="5">
        <v>0</v>
      </c>
      <c r="H45" s="5">
        <v>0</v>
      </c>
      <c r="I45" s="5">
        <v>0</v>
      </c>
    </row>
    <row r="46" spans="1:9" ht="17.45" customHeight="1" thickBot="1" x14ac:dyDescent="0.3">
      <c r="A46" s="46"/>
      <c r="B46" s="52"/>
      <c r="C46" s="52"/>
      <c r="D46" s="2">
        <v>2022</v>
      </c>
      <c r="E46" s="5">
        <f t="shared" si="8"/>
        <v>0</v>
      </c>
      <c r="F46" s="5">
        <v>0</v>
      </c>
      <c r="G46" s="5">
        <v>0</v>
      </c>
      <c r="H46" s="5">
        <v>0</v>
      </c>
      <c r="I46" s="5">
        <v>0</v>
      </c>
    </row>
    <row r="47" spans="1:9" ht="12.75" customHeight="1" thickBot="1" x14ac:dyDescent="0.3">
      <c r="A47" s="46"/>
      <c r="B47" s="52"/>
      <c r="C47" s="52"/>
      <c r="D47" s="2">
        <v>2023</v>
      </c>
      <c r="E47" s="5">
        <f t="shared" si="8"/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12.75" customHeight="1" thickBot="1" x14ac:dyDescent="0.3">
      <c r="A48" s="46"/>
      <c r="B48" s="52"/>
      <c r="C48" s="52"/>
      <c r="D48" s="2">
        <v>2024</v>
      </c>
      <c r="E48" s="5">
        <f t="shared" si="8"/>
        <v>0</v>
      </c>
      <c r="F48" s="5">
        <v>0</v>
      </c>
      <c r="G48" s="5">
        <v>0</v>
      </c>
      <c r="H48" s="5">
        <v>0</v>
      </c>
      <c r="I48" s="5">
        <v>0</v>
      </c>
    </row>
    <row r="49" spans="1:9" ht="16.149999999999999" customHeight="1" thickBot="1" x14ac:dyDescent="0.3">
      <c r="A49" s="47"/>
      <c r="B49" s="53"/>
      <c r="C49" s="53"/>
      <c r="D49" s="22">
        <v>2025</v>
      </c>
      <c r="E49" s="5">
        <f t="shared" si="8"/>
        <v>0</v>
      </c>
      <c r="F49" s="5">
        <v>0</v>
      </c>
      <c r="G49" s="5">
        <v>0</v>
      </c>
      <c r="H49" s="5">
        <v>0</v>
      </c>
      <c r="I49" s="5">
        <v>0</v>
      </c>
    </row>
    <row r="50" spans="1:9" ht="21" customHeight="1" thickBot="1" x14ac:dyDescent="0.3">
      <c r="A50" s="45" t="s">
        <v>15</v>
      </c>
      <c r="B50" s="54" t="s">
        <v>22</v>
      </c>
      <c r="C50" s="51" t="s">
        <v>26</v>
      </c>
      <c r="D50" s="22" t="s">
        <v>3</v>
      </c>
      <c r="E50" s="5">
        <f>SUM(F50:I50)</f>
        <v>815754.12</v>
      </c>
      <c r="F50" s="5">
        <f>SUM(F51:F57)</f>
        <v>0</v>
      </c>
      <c r="G50" s="5">
        <f>G51+G52+G53+G54+G55+G57</f>
        <v>815754.12</v>
      </c>
      <c r="H50" s="5">
        <v>0</v>
      </c>
      <c r="I50" s="8">
        <f>SUM(I52:I57)</f>
        <v>0</v>
      </c>
    </row>
    <row r="51" spans="1:9" ht="21" customHeight="1" thickBot="1" x14ac:dyDescent="0.3">
      <c r="A51" s="46"/>
      <c r="B51" s="55"/>
      <c r="C51" s="52"/>
      <c r="D51" s="22">
        <v>2019</v>
      </c>
      <c r="E51" s="5">
        <f t="shared" ref="E51:E57" si="10">SUM(F51:I51)</f>
        <v>0</v>
      </c>
      <c r="F51" s="5">
        <v>0</v>
      </c>
      <c r="G51" s="5">
        <v>0</v>
      </c>
      <c r="H51" s="5">
        <v>0</v>
      </c>
      <c r="I51" s="8">
        <v>0</v>
      </c>
    </row>
    <row r="52" spans="1:9" ht="13.9" customHeight="1" thickBot="1" x14ac:dyDescent="0.3">
      <c r="A52" s="46"/>
      <c r="B52" s="55"/>
      <c r="C52" s="52"/>
      <c r="D52" s="22">
        <v>2020</v>
      </c>
      <c r="E52" s="5">
        <f t="shared" si="10"/>
        <v>0</v>
      </c>
      <c r="F52" s="5">
        <v>0</v>
      </c>
      <c r="G52" s="5">
        <v>0</v>
      </c>
      <c r="H52" s="5">
        <v>0</v>
      </c>
      <c r="I52" s="5">
        <v>0</v>
      </c>
    </row>
    <row r="53" spans="1:9" ht="18" customHeight="1" thickBot="1" x14ac:dyDescent="0.3">
      <c r="A53" s="46"/>
      <c r="B53" s="55"/>
      <c r="C53" s="52"/>
      <c r="D53" s="22">
        <v>2021</v>
      </c>
      <c r="E53" s="5">
        <f t="shared" si="10"/>
        <v>330693.71999999997</v>
      </c>
      <c r="F53" s="5">
        <v>0</v>
      </c>
      <c r="G53" s="5">
        <v>330693.71999999997</v>
      </c>
      <c r="H53" s="5">
        <v>0</v>
      </c>
      <c r="I53" s="5">
        <v>0</v>
      </c>
    </row>
    <row r="54" spans="1:9" ht="17.45" customHeight="1" thickBot="1" x14ac:dyDescent="0.3">
      <c r="A54" s="46"/>
      <c r="B54" s="55"/>
      <c r="C54" s="52"/>
      <c r="D54" s="22">
        <v>2022</v>
      </c>
      <c r="E54" s="5">
        <f t="shared" si="10"/>
        <v>485060.4</v>
      </c>
      <c r="F54" s="5">
        <v>0</v>
      </c>
      <c r="G54" s="5">
        <v>485060.4</v>
      </c>
      <c r="H54" s="5">
        <v>0</v>
      </c>
      <c r="I54" s="5">
        <v>0</v>
      </c>
    </row>
    <row r="55" spans="1:9" ht="12.75" customHeight="1" thickBot="1" x14ac:dyDescent="0.3">
      <c r="A55" s="46"/>
      <c r="B55" s="55"/>
      <c r="C55" s="52"/>
      <c r="D55" s="22">
        <v>2023</v>
      </c>
      <c r="E55" s="5">
        <f t="shared" si="10"/>
        <v>0</v>
      </c>
      <c r="F55" s="5">
        <v>0</v>
      </c>
      <c r="G55" s="5">
        <v>0</v>
      </c>
      <c r="H55" s="5">
        <v>0</v>
      </c>
      <c r="I55" s="5">
        <v>0</v>
      </c>
    </row>
    <row r="56" spans="1:9" ht="12.75" customHeight="1" thickBot="1" x14ac:dyDescent="0.3">
      <c r="A56" s="46"/>
      <c r="B56" s="55"/>
      <c r="C56" s="52"/>
      <c r="D56" s="22">
        <v>2024</v>
      </c>
      <c r="E56" s="5">
        <f t="shared" si="10"/>
        <v>0</v>
      </c>
      <c r="F56" s="5">
        <v>0</v>
      </c>
      <c r="G56" s="5">
        <v>0</v>
      </c>
      <c r="H56" s="5">
        <v>0</v>
      </c>
      <c r="I56" s="5">
        <v>0</v>
      </c>
    </row>
    <row r="57" spans="1:9" ht="16.149999999999999" customHeight="1" thickBot="1" x14ac:dyDescent="0.3">
      <c r="A57" s="47"/>
      <c r="B57" s="56"/>
      <c r="C57" s="53"/>
      <c r="D57" s="22">
        <v>2025</v>
      </c>
      <c r="E57" s="5">
        <f t="shared" si="10"/>
        <v>0</v>
      </c>
      <c r="F57" s="5">
        <v>0</v>
      </c>
      <c r="G57" s="5">
        <v>0</v>
      </c>
      <c r="H57" s="5">
        <v>0</v>
      </c>
      <c r="I57" s="5">
        <v>0</v>
      </c>
    </row>
    <row r="58" spans="1:9" ht="15.75" customHeight="1" thickBot="1" x14ac:dyDescent="0.3">
      <c r="A58" s="33" t="s">
        <v>7</v>
      </c>
      <c r="B58" s="34"/>
      <c r="C58" s="35"/>
      <c r="D58" s="23" t="s">
        <v>3</v>
      </c>
      <c r="E58" s="18">
        <f>SUM(F58:I58)</f>
        <v>57999845.579999998</v>
      </c>
      <c r="F58" s="18">
        <f>SUM(F59:F65)</f>
        <v>9137674.8300000001</v>
      </c>
      <c r="G58" s="18">
        <f>SUM(G59:G65)</f>
        <v>20943045.960000001</v>
      </c>
      <c r="H58" s="18">
        <v>0</v>
      </c>
      <c r="I58" s="19">
        <f>SUM(I60:I65)</f>
        <v>27919124.789999995</v>
      </c>
    </row>
    <row r="59" spans="1:9" ht="15.75" thickBot="1" x14ac:dyDescent="0.3">
      <c r="A59" s="36"/>
      <c r="B59" s="37"/>
      <c r="C59" s="38"/>
      <c r="D59" s="23">
        <v>2019</v>
      </c>
      <c r="E59" s="18">
        <f>SUM(F59:I59)</f>
        <v>0</v>
      </c>
      <c r="F59" s="18">
        <f>F35+F43+F51</f>
        <v>0</v>
      </c>
      <c r="G59" s="18">
        <f t="shared" ref="G59:I59" si="11">G35+G43+G51</f>
        <v>0</v>
      </c>
      <c r="H59" s="18">
        <f t="shared" si="11"/>
        <v>0</v>
      </c>
      <c r="I59" s="18">
        <f t="shared" si="11"/>
        <v>0</v>
      </c>
    </row>
    <row r="60" spans="1:9" ht="15.75" thickBot="1" x14ac:dyDescent="0.3">
      <c r="A60" s="36"/>
      <c r="B60" s="37"/>
      <c r="C60" s="38"/>
      <c r="D60" s="23">
        <v>2020</v>
      </c>
      <c r="E60" s="18">
        <f t="shared" ref="E60:E65" si="12">SUM(F60:I60)</f>
        <v>0</v>
      </c>
      <c r="F60" s="18">
        <f t="shared" ref="F60:I60" si="13">F36+F44+F52</f>
        <v>0</v>
      </c>
      <c r="G60" s="18">
        <f t="shared" si="13"/>
        <v>0</v>
      </c>
      <c r="H60" s="18">
        <f t="shared" si="13"/>
        <v>0</v>
      </c>
      <c r="I60" s="18">
        <f t="shared" si="13"/>
        <v>0</v>
      </c>
    </row>
    <row r="61" spans="1:9" ht="15.75" thickBot="1" x14ac:dyDescent="0.3">
      <c r="A61" s="36"/>
      <c r="B61" s="37"/>
      <c r="C61" s="38"/>
      <c r="D61" s="23">
        <v>2021</v>
      </c>
      <c r="E61" s="18">
        <f t="shared" si="12"/>
        <v>16878768.140000001</v>
      </c>
      <c r="F61" s="18">
        <f t="shared" ref="F61:I61" si="14">F37+F45+F53</f>
        <v>4536704.4000000004</v>
      </c>
      <c r="G61" s="18">
        <f t="shared" si="14"/>
        <v>7758246.4699999997</v>
      </c>
      <c r="H61" s="18">
        <f t="shared" si="14"/>
        <v>0</v>
      </c>
      <c r="I61" s="18">
        <f t="shared" si="14"/>
        <v>4583817.2699999996</v>
      </c>
    </row>
    <row r="62" spans="1:9" ht="15.75" thickBot="1" x14ac:dyDescent="0.3">
      <c r="A62" s="36"/>
      <c r="B62" s="37"/>
      <c r="C62" s="38"/>
      <c r="D62" s="23">
        <v>2022</v>
      </c>
      <c r="E62" s="18">
        <f t="shared" si="12"/>
        <v>23369596.800000001</v>
      </c>
      <c r="F62" s="18">
        <f t="shared" ref="F62:I62" si="15">F38+F46+F54</f>
        <v>4600970.43</v>
      </c>
      <c r="G62" s="18">
        <f t="shared" si="15"/>
        <v>13184799.49</v>
      </c>
      <c r="H62" s="18">
        <f t="shared" si="15"/>
        <v>0</v>
      </c>
      <c r="I62" s="18">
        <f t="shared" si="15"/>
        <v>5583826.8799999999</v>
      </c>
    </row>
    <row r="63" spans="1:9" ht="15.75" thickBot="1" x14ac:dyDescent="0.3">
      <c r="A63" s="36"/>
      <c r="B63" s="37"/>
      <c r="C63" s="38"/>
      <c r="D63" s="23">
        <v>2023</v>
      </c>
      <c r="E63" s="18">
        <f t="shared" si="12"/>
        <v>6583826.8799999999</v>
      </c>
      <c r="F63" s="18">
        <f t="shared" ref="F63:I63" si="16">F39+F47+F55</f>
        <v>0</v>
      </c>
      <c r="G63" s="18">
        <f t="shared" si="16"/>
        <v>0</v>
      </c>
      <c r="H63" s="18">
        <f t="shared" si="16"/>
        <v>0</v>
      </c>
      <c r="I63" s="18">
        <f t="shared" si="16"/>
        <v>6583826.8799999999</v>
      </c>
    </row>
    <row r="64" spans="1:9" ht="15.75" thickBot="1" x14ac:dyDescent="0.3">
      <c r="A64" s="36"/>
      <c r="B64" s="37"/>
      <c r="C64" s="38"/>
      <c r="D64" s="23">
        <v>2024</v>
      </c>
      <c r="E64" s="18">
        <f t="shared" si="12"/>
        <v>5583826.8799999999</v>
      </c>
      <c r="F64" s="18">
        <f t="shared" ref="F64:I64" si="17">F40+F48+F56</f>
        <v>0</v>
      </c>
      <c r="G64" s="18">
        <f t="shared" si="17"/>
        <v>0</v>
      </c>
      <c r="H64" s="18">
        <f t="shared" si="17"/>
        <v>0</v>
      </c>
      <c r="I64" s="18">
        <f t="shared" si="17"/>
        <v>5583826.8799999999</v>
      </c>
    </row>
    <row r="65" spans="1:9" ht="15.75" thickBot="1" x14ac:dyDescent="0.3">
      <c r="A65" s="39"/>
      <c r="B65" s="40"/>
      <c r="C65" s="41"/>
      <c r="D65" s="23">
        <v>2025</v>
      </c>
      <c r="E65" s="18">
        <f t="shared" si="12"/>
        <v>5583826.8799999999</v>
      </c>
      <c r="F65" s="18">
        <f t="shared" ref="F65:I65" si="18">F41+F49+F57</f>
        <v>0</v>
      </c>
      <c r="G65" s="18">
        <f t="shared" si="18"/>
        <v>0</v>
      </c>
      <c r="H65" s="18">
        <f t="shared" si="18"/>
        <v>0</v>
      </c>
      <c r="I65" s="18">
        <f t="shared" si="18"/>
        <v>5583826.8799999999</v>
      </c>
    </row>
    <row r="66" spans="1:9" ht="15.75" thickBot="1" x14ac:dyDescent="0.3">
      <c r="A66" s="33" t="s">
        <v>27</v>
      </c>
      <c r="B66" s="34"/>
      <c r="C66" s="35"/>
      <c r="D66" s="23" t="s">
        <v>3</v>
      </c>
      <c r="E66" s="18">
        <f>E58</f>
        <v>57999845.579999998</v>
      </c>
      <c r="F66" s="18">
        <f t="shared" ref="F66:I66" si="19">F58</f>
        <v>9137674.8300000001</v>
      </c>
      <c r="G66" s="18">
        <f t="shared" si="19"/>
        <v>20943045.960000001</v>
      </c>
      <c r="H66" s="18">
        <f t="shared" si="19"/>
        <v>0</v>
      </c>
      <c r="I66" s="18">
        <f t="shared" si="19"/>
        <v>27919124.789999995</v>
      </c>
    </row>
    <row r="67" spans="1:9" ht="15.75" thickBot="1" x14ac:dyDescent="0.3">
      <c r="A67" s="36"/>
      <c r="B67" s="37"/>
      <c r="C67" s="38"/>
      <c r="D67" s="23">
        <v>2019</v>
      </c>
      <c r="E67" s="18">
        <f t="shared" ref="E67:I67" si="20">E59</f>
        <v>0</v>
      </c>
      <c r="F67" s="18">
        <f t="shared" si="20"/>
        <v>0</v>
      </c>
      <c r="G67" s="18">
        <f t="shared" si="20"/>
        <v>0</v>
      </c>
      <c r="H67" s="18">
        <f t="shared" si="20"/>
        <v>0</v>
      </c>
      <c r="I67" s="18">
        <f t="shared" si="20"/>
        <v>0</v>
      </c>
    </row>
    <row r="68" spans="1:9" ht="15.75" thickBot="1" x14ac:dyDescent="0.3">
      <c r="A68" s="36"/>
      <c r="B68" s="37"/>
      <c r="C68" s="38"/>
      <c r="D68" s="23">
        <v>2020</v>
      </c>
      <c r="E68" s="18">
        <f t="shared" ref="E68:I68" si="21">E60</f>
        <v>0</v>
      </c>
      <c r="F68" s="18">
        <f t="shared" si="21"/>
        <v>0</v>
      </c>
      <c r="G68" s="18">
        <f t="shared" si="21"/>
        <v>0</v>
      </c>
      <c r="H68" s="18">
        <f t="shared" si="21"/>
        <v>0</v>
      </c>
      <c r="I68" s="18">
        <f t="shared" si="21"/>
        <v>0</v>
      </c>
    </row>
    <row r="69" spans="1:9" ht="15.75" thickBot="1" x14ac:dyDescent="0.3">
      <c r="A69" s="36"/>
      <c r="B69" s="37"/>
      <c r="C69" s="38"/>
      <c r="D69" s="23">
        <v>2021</v>
      </c>
      <c r="E69" s="18">
        <f>E61</f>
        <v>16878768.140000001</v>
      </c>
      <c r="F69" s="18">
        <f t="shared" ref="F69:I69" si="22">F61</f>
        <v>4536704.4000000004</v>
      </c>
      <c r="G69" s="18">
        <f t="shared" si="22"/>
        <v>7758246.4699999997</v>
      </c>
      <c r="H69" s="18">
        <f t="shared" si="22"/>
        <v>0</v>
      </c>
      <c r="I69" s="18">
        <f t="shared" si="22"/>
        <v>4583817.2699999996</v>
      </c>
    </row>
    <row r="70" spans="1:9" ht="15.75" thickBot="1" x14ac:dyDescent="0.3">
      <c r="A70" s="36"/>
      <c r="B70" s="37"/>
      <c r="C70" s="38"/>
      <c r="D70" s="23">
        <v>2022</v>
      </c>
      <c r="E70" s="18">
        <f t="shared" ref="E70:I70" si="23">E62</f>
        <v>23369596.800000001</v>
      </c>
      <c r="F70" s="18">
        <f t="shared" si="23"/>
        <v>4600970.43</v>
      </c>
      <c r="G70" s="18">
        <f t="shared" si="23"/>
        <v>13184799.49</v>
      </c>
      <c r="H70" s="18">
        <f t="shared" si="23"/>
        <v>0</v>
      </c>
      <c r="I70" s="18">
        <f t="shared" si="23"/>
        <v>5583826.8799999999</v>
      </c>
    </row>
    <row r="71" spans="1:9" ht="15.75" thickBot="1" x14ac:dyDescent="0.3">
      <c r="A71" s="36"/>
      <c r="B71" s="37"/>
      <c r="C71" s="38"/>
      <c r="D71" s="23">
        <v>2023</v>
      </c>
      <c r="E71" s="18">
        <f t="shared" ref="E71:I71" si="24">E63</f>
        <v>6583826.8799999999</v>
      </c>
      <c r="F71" s="18">
        <f t="shared" si="24"/>
        <v>0</v>
      </c>
      <c r="G71" s="18">
        <f t="shared" si="24"/>
        <v>0</v>
      </c>
      <c r="H71" s="18">
        <f t="shared" si="24"/>
        <v>0</v>
      </c>
      <c r="I71" s="18">
        <f t="shared" si="24"/>
        <v>6583826.8799999999</v>
      </c>
    </row>
    <row r="72" spans="1:9" ht="15.75" thickBot="1" x14ac:dyDescent="0.3">
      <c r="A72" s="36"/>
      <c r="B72" s="37"/>
      <c r="C72" s="38"/>
      <c r="D72" s="23">
        <v>2024</v>
      </c>
      <c r="E72" s="18">
        <f t="shared" ref="E72:I72" si="25">E64</f>
        <v>5583826.8799999999</v>
      </c>
      <c r="F72" s="18">
        <f t="shared" si="25"/>
        <v>0</v>
      </c>
      <c r="G72" s="18">
        <f t="shared" si="25"/>
        <v>0</v>
      </c>
      <c r="H72" s="18">
        <f t="shared" si="25"/>
        <v>0</v>
      </c>
      <c r="I72" s="18">
        <f t="shared" si="25"/>
        <v>5583826.8799999999</v>
      </c>
    </row>
    <row r="73" spans="1:9" ht="15.75" thickBot="1" x14ac:dyDescent="0.3">
      <c r="A73" s="39"/>
      <c r="B73" s="40"/>
      <c r="C73" s="41"/>
      <c r="D73" s="23">
        <v>2025</v>
      </c>
      <c r="E73" s="18">
        <f t="shared" ref="E73:I73" si="26">E65</f>
        <v>5583826.8799999999</v>
      </c>
      <c r="F73" s="18">
        <f t="shared" si="26"/>
        <v>0</v>
      </c>
      <c r="G73" s="18">
        <f t="shared" si="26"/>
        <v>0</v>
      </c>
      <c r="H73" s="18">
        <f t="shared" si="26"/>
        <v>0</v>
      </c>
      <c r="I73" s="18">
        <f t="shared" si="26"/>
        <v>5583826.8799999999</v>
      </c>
    </row>
    <row r="74" spans="1:9" ht="21" customHeight="1" thickBot="1" x14ac:dyDescent="0.3">
      <c r="A74" s="33" t="s">
        <v>1</v>
      </c>
      <c r="B74" s="34"/>
      <c r="C74" s="35"/>
      <c r="D74" s="23" t="s">
        <v>3</v>
      </c>
      <c r="E74" s="18">
        <f>SUM(F74:I74)</f>
        <v>58214918.909999996</v>
      </c>
      <c r="F74" s="18">
        <f>SUM(F75:F81)</f>
        <v>9137674.8300000001</v>
      </c>
      <c r="G74" s="20">
        <f>SUM(G75:G81)</f>
        <v>21136611.960000001</v>
      </c>
      <c r="H74" s="19">
        <v>0</v>
      </c>
      <c r="I74" s="19">
        <f>SUM(I76:I81)</f>
        <v>27940632.119999997</v>
      </c>
    </row>
    <row r="75" spans="1:9" ht="15.75" thickBot="1" x14ac:dyDescent="0.3">
      <c r="A75" s="36"/>
      <c r="B75" s="37"/>
      <c r="C75" s="38"/>
      <c r="D75" s="23">
        <v>2019</v>
      </c>
      <c r="E75" s="18">
        <f>SUM(F75:I75)</f>
        <v>0</v>
      </c>
      <c r="F75" s="18">
        <f>F67+F25</f>
        <v>0</v>
      </c>
      <c r="G75" s="18">
        <f t="shared" ref="G75:I75" si="27">G67+G25</f>
        <v>0</v>
      </c>
      <c r="H75" s="21">
        <f t="shared" si="27"/>
        <v>0</v>
      </c>
      <c r="I75" s="18">
        <f t="shared" si="27"/>
        <v>0</v>
      </c>
    </row>
    <row r="76" spans="1:9" ht="15.75" thickBot="1" x14ac:dyDescent="0.3">
      <c r="A76" s="36"/>
      <c r="B76" s="37"/>
      <c r="C76" s="38"/>
      <c r="D76" s="23">
        <v>2020</v>
      </c>
      <c r="E76" s="18">
        <f>SUM(F76:I76)</f>
        <v>0</v>
      </c>
      <c r="F76" s="18">
        <f>F68+F26</f>
        <v>0</v>
      </c>
      <c r="G76" s="18">
        <f t="shared" ref="G76:I79" si="28">G68+G26</f>
        <v>0</v>
      </c>
      <c r="H76" s="18">
        <f t="shared" si="28"/>
        <v>0</v>
      </c>
      <c r="I76" s="18">
        <f t="shared" si="28"/>
        <v>0</v>
      </c>
    </row>
    <row r="77" spans="1:9" ht="15.75" thickBot="1" x14ac:dyDescent="0.3">
      <c r="A77" s="36"/>
      <c r="B77" s="37"/>
      <c r="C77" s="38"/>
      <c r="D77" s="23">
        <v>2021</v>
      </c>
      <c r="E77" s="18">
        <f>SUM(E19+E69)</f>
        <v>17093841.469999999</v>
      </c>
      <c r="F77" s="18">
        <f>F69+F27</f>
        <v>4536704.4000000004</v>
      </c>
      <c r="G77" s="18">
        <f t="shared" si="28"/>
        <v>7951812.4699999997</v>
      </c>
      <c r="H77" s="18">
        <f t="shared" si="28"/>
        <v>0</v>
      </c>
      <c r="I77" s="18">
        <f t="shared" si="28"/>
        <v>4605324.5999999996</v>
      </c>
    </row>
    <row r="78" spans="1:9" ht="15.75" thickBot="1" x14ac:dyDescent="0.3">
      <c r="A78" s="36"/>
      <c r="B78" s="37"/>
      <c r="C78" s="38"/>
      <c r="D78" s="23">
        <v>2022</v>
      </c>
      <c r="E78" s="18">
        <f>SUM(F78:I78)</f>
        <v>23369596.800000001</v>
      </c>
      <c r="F78" s="18">
        <f>F70+F28</f>
        <v>4600970.43</v>
      </c>
      <c r="G78" s="18">
        <f t="shared" si="28"/>
        <v>13184799.49</v>
      </c>
      <c r="H78" s="18">
        <f t="shared" si="28"/>
        <v>0</v>
      </c>
      <c r="I78" s="18">
        <f t="shared" si="28"/>
        <v>5583826.8799999999</v>
      </c>
    </row>
    <row r="79" spans="1:9" ht="15.75" thickBot="1" x14ac:dyDescent="0.3">
      <c r="A79" s="36"/>
      <c r="B79" s="37"/>
      <c r="C79" s="38"/>
      <c r="D79" s="23">
        <v>2023</v>
      </c>
      <c r="E79" s="18">
        <f>SUM(F79:I79)</f>
        <v>6583826.8799999999</v>
      </c>
      <c r="F79" s="18">
        <f>F71+F29</f>
        <v>0</v>
      </c>
      <c r="G79" s="18">
        <f t="shared" si="28"/>
        <v>0</v>
      </c>
      <c r="H79" s="18">
        <f t="shared" si="28"/>
        <v>0</v>
      </c>
      <c r="I79" s="18">
        <f t="shared" si="28"/>
        <v>6583826.8799999999</v>
      </c>
    </row>
    <row r="80" spans="1:9" ht="15.75" thickBot="1" x14ac:dyDescent="0.3">
      <c r="A80" s="36"/>
      <c r="B80" s="37"/>
      <c r="C80" s="38"/>
      <c r="D80" s="23">
        <v>2024</v>
      </c>
      <c r="E80" s="18">
        <f t="shared" ref="E80:E81" si="29">SUM(F80:I80)</f>
        <v>5583826.8799999999</v>
      </c>
      <c r="F80" s="18">
        <f t="shared" ref="F80:I81" si="30">F72+F30</f>
        <v>0</v>
      </c>
      <c r="G80" s="18">
        <f t="shared" si="30"/>
        <v>0</v>
      </c>
      <c r="H80" s="18">
        <f t="shared" si="30"/>
        <v>0</v>
      </c>
      <c r="I80" s="18">
        <f t="shared" si="30"/>
        <v>5583826.8799999999</v>
      </c>
    </row>
    <row r="81" spans="1:9" ht="15.75" thickBot="1" x14ac:dyDescent="0.3">
      <c r="A81" s="39"/>
      <c r="B81" s="40"/>
      <c r="C81" s="41"/>
      <c r="D81" s="23">
        <v>2025</v>
      </c>
      <c r="E81" s="18">
        <f t="shared" si="29"/>
        <v>5583826.8799999999</v>
      </c>
      <c r="F81" s="18">
        <f t="shared" si="30"/>
        <v>0</v>
      </c>
      <c r="G81" s="18">
        <f t="shared" si="30"/>
        <v>0</v>
      </c>
      <c r="H81" s="18">
        <f t="shared" si="30"/>
        <v>0</v>
      </c>
      <c r="I81" s="18">
        <f t="shared" si="30"/>
        <v>5583826.8799999999</v>
      </c>
    </row>
    <row r="83" spans="1:9" s="4" customFormat="1" ht="15.75" x14ac:dyDescent="0.25">
      <c r="A83" s="3"/>
      <c r="B83" s="4" t="s">
        <v>8</v>
      </c>
      <c r="G83" s="4" t="s">
        <v>2</v>
      </c>
    </row>
  </sheetData>
  <mergeCells count="30">
    <mergeCell ref="G1:I1"/>
    <mergeCell ref="G2:I2"/>
    <mergeCell ref="A3:I3"/>
    <mergeCell ref="A4:A5"/>
    <mergeCell ref="C4:C5"/>
    <mergeCell ref="D4:D5"/>
    <mergeCell ref="F4:F5"/>
    <mergeCell ref="G4:G5"/>
    <mergeCell ref="I4:I5"/>
    <mergeCell ref="E4:E5"/>
    <mergeCell ref="H4:H5"/>
    <mergeCell ref="A66:C73"/>
    <mergeCell ref="A74:C81"/>
    <mergeCell ref="B33:I33"/>
    <mergeCell ref="A34:A41"/>
    <mergeCell ref="B34:B41"/>
    <mergeCell ref="C34:C41"/>
    <mergeCell ref="A42:A49"/>
    <mergeCell ref="B42:B49"/>
    <mergeCell ref="C42:C49"/>
    <mergeCell ref="A50:A57"/>
    <mergeCell ref="B50:B57"/>
    <mergeCell ref="C50:C57"/>
    <mergeCell ref="A58:C65"/>
    <mergeCell ref="A24:C31"/>
    <mergeCell ref="A16:C23"/>
    <mergeCell ref="B7:I7"/>
    <mergeCell ref="A8:A15"/>
    <mergeCell ref="B8:B15"/>
    <mergeCell ref="C8:C15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Костюкова Екатерина Сергеевна</cp:lastModifiedBy>
  <cp:lastPrinted>2023-01-11T06:23:17Z</cp:lastPrinted>
  <dcterms:created xsi:type="dcterms:W3CDTF">2019-08-27T06:02:36Z</dcterms:created>
  <dcterms:modified xsi:type="dcterms:W3CDTF">2023-01-16T01:11:41Z</dcterms:modified>
</cp:coreProperties>
</file>