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6" windowWidth="11970" windowHeight="6350" tabRatio="723" activeTab="0"/>
  </bookViews>
  <sheets>
    <sheet name="Долг.обязат. прил. 1" sheetId="1" r:id="rId1"/>
  </sheets>
  <definedNames>
    <definedName name="_xlnm.Print_Titles" localSheetId="0">'Долг.обязат. прил. 1'!$14:$18</definedName>
    <definedName name="_xlnm.Print_Area" localSheetId="0">'Долг.обязат. прил. 1'!$A$1:$AH$40</definedName>
  </definedNames>
  <calcPr fullCalcOnLoad="1"/>
</workbook>
</file>

<file path=xl/sharedStrings.xml><?xml version="1.0" encoding="utf-8"?>
<sst xmlns="http://schemas.openxmlformats.org/spreadsheetml/2006/main" count="177" uniqueCount="86">
  <si>
    <t>основной долг (номинал)</t>
  </si>
  <si>
    <t xml:space="preserve">                                                      </t>
  </si>
  <si>
    <t>в т.ч. просроченная</t>
  </si>
  <si>
    <t>штраф</t>
  </si>
  <si>
    <t xml:space="preserve">Остаток задолженности 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</si>
  <si>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</si>
  <si>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</si>
  <si>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</si>
  <si>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</si>
  <si>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</si>
  <si>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</si>
  <si>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</si>
  <si>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</si>
  <si>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</si>
  <si>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__________</t>
  </si>
  <si>
    <t xml:space="preserve">    (расшифровка подписи)</t>
  </si>
  <si>
    <t>Всего:</t>
  </si>
  <si>
    <t xml:space="preserve">   МП</t>
  </si>
  <si>
    <t>Порядковый номер</t>
  </si>
  <si>
    <t>Дата регистрации</t>
  </si>
  <si>
    <t>Регистрационный код обязательства</t>
  </si>
  <si>
    <t xml:space="preserve">Вид долгового обязательства, дата и номер договора заимствования, предоставления гарантии 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</si>
  <si>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</si>
  <si>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</si>
  <si>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</si>
  <si>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</si>
  <si>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</si>
  <si>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>Стои мость обслуживания долгового обязательства (в %)</t>
  </si>
  <si>
    <t>Форма обеспе чения обяза тельства</t>
  </si>
  <si>
    <t>проценты</t>
  </si>
  <si>
    <t>Раздел 1. Муниципальные ценные бумаги</t>
  </si>
  <si>
    <t>Раздел 2. Бюджетные кредиты, привлеченные в местный бюджет от других бюджетов бюджетной системы Российской Федерации.</t>
  </si>
  <si>
    <t>Раздел 3. Кредиты, полученные муниципальным образованием от кредитных организаций, иностранных банков и международных финансовых организаций</t>
  </si>
  <si>
    <t>Раздел 4. Муниципальные гарантии</t>
  </si>
  <si>
    <t>тыс. руб.</t>
  </si>
  <si>
    <t xml:space="preserve"> тыс.руб.</t>
  </si>
  <si>
    <t>-</t>
  </si>
  <si>
    <t xml:space="preserve">     (подпись)</t>
  </si>
  <si>
    <t>Установлено нормативно-правовым актом представительного органа местного самоуправления</t>
  </si>
  <si>
    <t>Доходы бюджета города</t>
  </si>
  <si>
    <t>МУНИЦИПАЛЬНАЯ ДОЛГОВАЯ КНИГА МУНИЦИПАЛЬНОГО ОБРАЗОВАНИЯ "ГОРОД УСОЛЬЕ-СИБИРСКОЕ"</t>
  </si>
  <si>
    <t>Муниципальное образование "город Усолье-Сибирское"</t>
  </si>
  <si>
    <t>Министерство финансов Иркутской области</t>
  </si>
  <si>
    <t>0,1%</t>
  </si>
  <si>
    <t>25.04.2017</t>
  </si>
  <si>
    <t>Бюджетный кредит.                Договор №4 о предоставлении бюджетного кредита от 25.04.2017 г.</t>
  </si>
  <si>
    <t>Распоряжение Правительства Иркутской области от 19.04.2017 года №223-рп "О предоставлении бюджетного кредита муниципальному образованию "город Усолье-Сибирское"</t>
  </si>
  <si>
    <t>24.04.2020</t>
  </si>
  <si>
    <t>07-2-17/0014</t>
  </si>
  <si>
    <t>22.03.2018</t>
  </si>
  <si>
    <t>07-2-18/0015</t>
  </si>
  <si>
    <t>Бюджетный кредит.                Договор №1 о предоставлении бюджетного кредита от 22.03.2018 г.</t>
  </si>
  <si>
    <t>Распоряжение Правительства Иркутской области от 19.03.2018 года №165-рп "О предоставлении бюджетного кредита муниципальному образованию "город Усолье-Сибирское"</t>
  </si>
  <si>
    <t>19.03.2021</t>
  </si>
  <si>
    <t>29.08.2018</t>
  </si>
  <si>
    <t>Бюджетный кредит.                Договор №8 о предоставлении бюджетного кредита от 29.08.2018 г.</t>
  </si>
  <si>
    <t>Распоряжение Правительства Иркутской области от 22.08.2018 года №649-рп "О предоставлении бюджетного кредита муниципальному образованию "город Усолье-Сибирское"</t>
  </si>
  <si>
    <t>27.08.2021</t>
  </si>
  <si>
    <t>07-2-18/0017</t>
  </si>
  <si>
    <t>Верхний предел долга по муниципальным гарантиям по состоянию на 1 января 2019 г.:  0 тыс.руб.</t>
  </si>
  <si>
    <r>
      <t xml:space="preserve">Начислено в </t>
    </r>
    <r>
      <rPr>
        <u val="single"/>
        <sz val="10"/>
        <rFont val="Arial Cyr"/>
        <family val="0"/>
      </rPr>
      <t xml:space="preserve">2019 </t>
    </r>
    <r>
      <rPr>
        <sz val="10"/>
        <rFont val="Arial Cyr"/>
        <family val="0"/>
      </rPr>
      <t xml:space="preserve">году </t>
    </r>
  </si>
  <si>
    <r>
      <t xml:space="preserve">Погашено в </t>
    </r>
    <r>
      <rPr>
        <u val="single"/>
        <sz val="10"/>
        <rFont val="Arial Cyr"/>
        <family val="0"/>
      </rPr>
      <t>2019</t>
    </r>
    <r>
      <rPr>
        <sz val="10"/>
        <rFont val="Arial Cyr"/>
        <family val="0"/>
      </rPr>
      <t xml:space="preserve"> году</t>
    </r>
  </si>
  <si>
    <r>
      <t xml:space="preserve">Списано в </t>
    </r>
    <r>
      <rPr>
        <u val="single"/>
        <sz val="8"/>
        <rFont val="Arial Cyr"/>
        <family val="0"/>
      </rPr>
      <t xml:space="preserve">2019 </t>
    </r>
    <r>
      <rPr>
        <sz val="8"/>
        <rFont val="Arial Cyr"/>
        <family val="0"/>
      </rPr>
      <t>году</t>
    </r>
  </si>
  <si>
    <t>28.03.2019</t>
  </si>
  <si>
    <t>Бюджетный кредит.                Договор №1 о предоставлении бюджетного кредита от 28.03.2019 г.</t>
  </si>
  <si>
    <t>25.03.2022</t>
  </si>
  <si>
    <t>Распоряжение Правительства Иркутской области от 22.03.2019 года №148-рп "О предоставлении бюджетного кредита муниципальному образованию "город Усолье-Сибирское"</t>
  </si>
  <si>
    <t>07.12.2018
30.01.2019
29.04.2019</t>
  </si>
  <si>
    <t>12.12.2017
22.01.2018
07.12.2018
30.01.2019
29.04.2019</t>
  </si>
  <si>
    <t>07.12.2018
30.01.2019
09.04.2019
29.04.2019
23.05.2019</t>
  </si>
  <si>
    <t xml:space="preserve">29.04.2019
23.05.2019
</t>
  </si>
  <si>
    <t>15.08.2019</t>
  </si>
  <si>
    <t>07-2-19/0019</t>
  </si>
  <si>
    <t>07-2-19/0018</t>
  </si>
  <si>
    <t>Бюджетный кредит.                Договор №11 о предоставлении бюджетного кредита от 15.08.2019 г.</t>
  </si>
  <si>
    <t>Распоряжение Правительства Иркутской области от 12.08.2019 года №651-рп "О предоставлении бюджетного кредита муниципальному образованию "город Усолье-Сибирское"</t>
  </si>
  <si>
    <t>23.08.2019</t>
  </si>
  <si>
    <t>12.08.2022</t>
  </si>
  <si>
    <t>Председатель комитета по финансам администрации города Усолье-Сибирское</t>
  </si>
  <si>
    <t>Егорова Е.Г.</t>
  </si>
  <si>
    <t xml:space="preserve">Объем расходов на обслуживание муниципального долга: 85,1 тыс.руб.  </t>
  </si>
  <si>
    <t>Объем доходов без учета безвозмездных поступлений: 575 543,5 тыс.руб.</t>
  </si>
  <si>
    <r>
      <t xml:space="preserve">                     </t>
    </r>
    <r>
      <rPr>
        <u val="single"/>
        <sz val="16"/>
        <rFont val="Arial Cyr"/>
        <family val="0"/>
      </rPr>
      <t>по состоянию на  01.01.2020 г.</t>
    </r>
  </si>
  <si>
    <t>о местном бюджете на 2019 год: (решение Думы города Усолье-Сибирское от 20.12.2018 г. № 115/7, от 31.01.2019 г. № 2/7, от 13.02.2019 г. № 12/7, от 28.02.2019 г. № 18/7, от 28.03.2019 г. № 21/7, от 25.04.2019 г. № 32/7, от 30.05.2019 г. № 33/7, от 27.06.2019 г. № 39/7, от 08.08.2019 г. № 44/7, от 12.09.2019 г. № 52/7,от 26.09.2019 г. № 53/7, от 09.10.2019 г. № 59/7, от 21.11.2019 г. № 84/7, от 28.11.2019 г. № 94/7, от 19.12.2019 г. № 96/7)</t>
  </si>
  <si>
    <t xml:space="preserve">Верхний предел муниципального долга по состоянию на 1 января 2020 г.: 104 974,3 тыс.руб. </t>
  </si>
  <si>
    <t>Объем муниципального долга по состоянию на 01.01.2020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</si>
</sst>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%"/>
    <numFmt numFmtId="170" formatCode="#,##0.00000"/>
    <numFmt numFmtId="171" formatCode="#,##0.0_ ;\-#,##0.0\ "/>
    <numFmt numFmtId="172" formatCode="_-* #,##0_р_._-;\-* #,##0_р_._-;_-* &quot;-&quot;??_р_._-;_-@_-"/>
    <numFmt numFmtId="173" formatCode="_-* #,##0.0_р_._-;\-* #,##0.0_р_._-;_-* &quot;-&quot;??_р_._-;_-@_-"/>
    <numFmt numFmtId="174" formatCode="_-* #,##0.0000_р_._-;\-* #,##0.0000_р_._-;_-* &quot;-&quot;??_р_._-;_-@_-"/>
    <numFmt numFmtId="175" formatCode="_-* #,##0.0000000_р_._-;\-* #,##0.0000000_р_._-;_-* &quot;-&quot;??_р_._-;_-@_-"/>
    <numFmt numFmtId="176" formatCode="_-* #,##0_р_._-;\-* #,##0_р_._-;_-* &quot;-&quot;????_р_._-;_-@_-"/>
    <numFmt numFmtId="177" formatCode="_-* #,##0.0000\ _₽_-;\-* #,##0.0000\ _₽_-;_-* &quot;-&quot;????\ _₽_-;_-@_-"/>
    <numFmt numFmtId="178" formatCode="_-* #,##0.00\ _₽_-;\-* #,##0.00\ _₽_-;_-* &quot;-&quot;????\ _₽_-;_-@_-"/>
    <numFmt numFmtId="179" formatCode="_-* #,##0\ _₽_-;\-* #,##0\ _₽_-;_-* &quot;-&quot;????\ _₽_-;_-@_-"/>
    <numFmt numFmtId="180" formatCode="_-* #,##0.0\ _₽_-;\-* #,##0.0\ _₽_-;_-* &quot;-&quot;?\ _₽_-;_-@_-"/>
    <numFmt numFmtId="181" formatCode="#,##0_ ;\-#,##0\ "/>
    <numFmt numFmtId="182" formatCode="#,##0.00000_ ;\-#,##0.00000\ "/>
  </numFmts>
  <fonts count="7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6"/>
      <name val="Arial Cyr"/>
      <family val="0"/>
    </font>
    <font>
      <u val="single"/>
      <sz val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.3"/>
      <name val="Arial Cyr"/>
      <family val="0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name val="Arial Cyr"/>
      <family val="0"/>
    </font>
    <font>
      <sz val="6"/>
      <name val="Times New Roman"/>
      <family val="1"/>
    </font>
    <font>
      <sz val="6"/>
      <name val="Arial Cyr"/>
      <family val="0"/>
    </font>
    <font>
      <b/>
      <sz val="12"/>
      <name val="Times New Roman"/>
      <family val="1"/>
    </font>
    <font>
      <b/>
      <sz val="5"/>
      <name val="Arial Cyr"/>
      <family val="0"/>
    </font>
    <font>
      <b/>
      <sz val="5"/>
      <name val="Times New Roman"/>
      <family val="1"/>
    </font>
    <font>
      <u val="single"/>
      <sz val="8"/>
      <name val="Arial Cyr"/>
      <family val="0"/>
    </font>
    <font>
      <sz val="5"/>
      <name val="Arial Cyr"/>
      <family val="0"/>
    </font>
    <font>
      <sz val="5"/>
      <name val="Times New Roman"/>
      <family val="1"/>
    </font>
    <font>
      <b/>
      <sz val="4"/>
      <name val="Times New Roman"/>
      <family val="1"/>
    </font>
    <font>
      <b/>
      <sz val="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4" fillId="0" borderId="0" xfId="0" applyFont="1" applyAlignment="1">
      <alignment/>
    </xf>
    <xf numFmtId="0" fontId="13" fillId="0" borderId="13" xfId="0" applyFont="1" applyFill="1" applyBorder="1" applyAlignment="1">
      <alignment/>
    </xf>
    <xf numFmtId="0" fontId="16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4" xfId="0" applyFont="1" applyBorder="1" applyAlignment="1">
      <alignment vertical="center"/>
    </xf>
    <xf numFmtId="174" fontId="9" fillId="33" borderId="16" xfId="0" applyNumberFormat="1" applyFont="1" applyFill="1" applyBorder="1" applyAlignment="1">
      <alignment horizontal="center" vertical="center"/>
    </xf>
    <xf numFmtId="174" fontId="0" fillId="0" borderId="13" xfId="0" applyNumberFormat="1" applyFill="1" applyBorder="1" applyAlignment="1">
      <alignment/>
    </xf>
    <xf numFmtId="174" fontId="28" fillId="33" borderId="16" xfId="0" applyNumberFormat="1" applyFont="1" applyFill="1" applyBorder="1" applyAlignment="1">
      <alignment horizontal="center" vertical="center"/>
    </xf>
    <xf numFmtId="174" fontId="14" fillId="0" borderId="13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174" fontId="8" fillId="33" borderId="16" xfId="0" applyNumberFormat="1" applyFont="1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4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72" fontId="8" fillId="0" borderId="23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4" fontId="28" fillId="0" borderId="23" xfId="0" applyNumberFormat="1" applyFont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49" fontId="14" fillId="33" borderId="10" xfId="0" applyNumberFormat="1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12" fillId="34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vertical="center"/>
    </xf>
    <xf numFmtId="174" fontId="24" fillId="34" borderId="15" xfId="0" applyNumberFormat="1" applyFont="1" applyFill="1" applyBorder="1" applyAlignment="1">
      <alignment horizontal="center" vertical="center"/>
    </xf>
    <xf numFmtId="174" fontId="23" fillId="34" borderId="15" xfId="0" applyNumberFormat="1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vertical="center"/>
    </xf>
    <xf numFmtId="0" fontId="16" fillId="34" borderId="26" xfId="0" applyFont="1" applyFill="1" applyBorder="1" applyAlignment="1">
      <alignment vertical="center"/>
    </xf>
    <xf numFmtId="0" fontId="16" fillId="34" borderId="27" xfId="0" applyFont="1" applyFill="1" applyBorder="1" applyAlignment="1">
      <alignment vertical="center"/>
    </xf>
    <xf numFmtId="0" fontId="16" fillId="34" borderId="14" xfId="0" applyFont="1" applyFill="1" applyBorder="1" applyAlignment="1">
      <alignment vertical="center"/>
    </xf>
    <xf numFmtId="0" fontId="16" fillId="34" borderId="15" xfId="0" applyFont="1" applyFill="1" applyBorder="1" applyAlignment="1">
      <alignment vertical="center"/>
    </xf>
    <xf numFmtId="0" fontId="16" fillId="34" borderId="28" xfId="0" applyFont="1" applyFill="1" applyBorder="1" applyAlignment="1">
      <alignment vertical="center"/>
    </xf>
    <xf numFmtId="0" fontId="16" fillId="34" borderId="29" xfId="0" applyFont="1" applyFill="1" applyBorder="1" applyAlignment="1">
      <alignment vertical="center"/>
    </xf>
    <xf numFmtId="3" fontId="27" fillId="34" borderId="14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vertical="center"/>
    </xf>
    <xf numFmtId="174" fontId="5" fillId="34" borderId="15" xfId="0" applyNumberFormat="1" applyFont="1" applyFill="1" applyBorder="1" applyAlignment="1">
      <alignment vertical="center"/>
    </xf>
    <xf numFmtId="174" fontId="12" fillId="34" borderId="14" xfId="0" applyNumberFormat="1" applyFont="1" applyFill="1" applyBorder="1" applyAlignment="1">
      <alignment vertical="center"/>
    </xf>
    <xf numFmtId="174" fontId="12" fillId="34" borderId="15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174" fontId="31" fillId="33" borderId="16" xfId="0" applyNumberFormat="1" applyFont="1" applyFill="1" applyBorder="1" applyAlignment="1">
      <alignment horizontal="center" vertical="center"/>
    </xf>
    <xf numFmtId="174" fontId="32" fillId="34" borderId="15" xfId="0" applyNumberFormat="1" applyFont="1" applyFill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174" fontId="31" fillId="0" borderId="2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77" fontId="10" fillId="0" borderId="15" xfId="0" applyNumberFormat="1" applyFont="1" applyBorder="1" applyAlignment="1">
      <alignment horizontal="center"/>
    </xf>
    <xf numFmtId="177" fontId="33" fillId="0" borderId="15" xfId="0" applyNumberFormat="1" applyFont="1" applyBorder="1" applyAlignment="1">
      <alignment horizontal="center"/>
    </xf>
    <xf numFmtId="174" fontId="34" fillId="0" borderId="23" xfId="0" applyNumberFormat="1" applyFont="1" applyBorder="1" applyAlignment="1">
      <alignment horizontal="center" vertical="center"/>
    </xf>
    <xf numFmtId="174" fontId="35" fillId="0" borderId="14" xfId="0" applyNumberFormat="1" applyFont="1" applyFill="1" applyBorder="1" applyAlignment="1">
      <alignment/>
    </xf>
    <xf numFmtId="174" fontId="34" fillId="33" borderId="16" xfId="0" applyNumberFormat="1" applyFont="1" applyFill="1" applyBorder="1" applyAlignment="1">
      <alignment horizontal="center" vertical="center"/>
    </xf>
    <xf numFmtId="174" fontId="30" fillId="34" borderId="15" xfId="0" applyNumberFormat="1" applyFont="1" applyFill="1" applyBorder="1" applyAlignment="1">
      <alignment horizontal="center" vertical="center"/>
    </xf>
    <xf numFmtId="176" fontId="33" fillId="0" borderId="1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172" fontId="34" fillId="0" borderId="23" xfId="0" applyNumberFormat="1" applyFont="1" applyBorder="1" applyAlignment="1">
      <alignment horizontal="center" vertical="center"/>
    </xf>
    <xf numFmtId="174" fontId="34" fillId="33" borderId="32" xfId="0" applyNumberFormat="1" applyFont="1" applyFill="1" applyBorder="1" applyAlignment="1">
      <alignment horizontal="center" vertical="center"/>
    </xf>
    <xf numFmtId="174" fontId="30" fillId="34" borderId="29" xfId="0" applyNumberFormat="1" applyFont="1" applyFill="1" applyBorder="1" applyAlignment="1">
      <alignment horizontal="center" vertical="center"/>
    </xf>
    <xf numFmtId="0" fontId="35" fillId="0" borderId="33" xfId="0" applyFont="1" applyBorder="1" applyAlignment="1">
      <alignment/>
    </xf>
    <xf numFmtId="172" fontId="34" fillId="0" borderId="34" xfId="0" applyNumberFormat="1" applyFont="1" applyBorder="1" applyAlignment="1">
      <alignment horizontal="center" vertical="center"/>
    </xf>
    <xf numFmtId="174" fontId="35" fillId="0" borderId="27" xfId="0" applyNumberFormat="1" applyFont="1" applyFill="1" applyBorder="1" applyAlignment="1">
      <alignment/>
    </xf>
    <xf numFmtId="167" fontId="35" fillId="0" borderId="10" xfId="0" applyNumberFormat="1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174" fontId="35" fillId="0" borderId="13" xfId="0" applyNumberFormat="1" applyFont="1" applyFill="1" applyBorder="1" applyAlignment="1">
      <alignment/>
    </xf>
    <xf numFmtId="176" fontId="35" fillId="0" borderId="15" xfId="0" applyNumberFormat="1" applyFont="1" applyBorder="1" applyAlignment="1">
      <alignment horizontal="center"/>
    </xf>
    <xf numFmtId="176" fontId="37" fillId="0" borderId="15" xfId="0" applyNumberFormat="1" applyFont="1" applyBorder="1" applyAlignment="1">
      <alignment horizontal="center"/>
    </xf>
    <xf numFmtId="168" fontId="36" fillId="34" borderId="14" xfId="0" applyNumberFormat="1" applyFont="1" applyFill="1" applyBorder="1" applyAlignment="1">
      <alignment horizontal="center" vertical="center"/>
    </xf>
    <xf numFmtId="178" fontId="30" fillId="34" borderId="14" xfId="0" applyNumberFormat="1" applyFont="1" applyFill="1" applyBorder="1" applyAlignment="1">
      <alignment horizontal="center" vertical="center"/>
    </xf>
    <xf numFmtId="173" fontId="25" fillId="0" borderId="23" xfId="0" applyNumberFormat="1" applyFont="1" applyFill="1" applyBorder="1" applyAlignment="1">
      <alignment horizontal="center" vertical="center"/>
    </xf>
    <xf numFmtId="173" fontId="26" fillId="0" borderId="23" xfId="0" applyNumberFormat="1" applyFont="1" applyFill="1" applyBorder="1" applyAlignment="1">
      <alignment horizontal="center" vertical="center"/>
    </xf>
    <xf numFmtId="178" fontId="38" fillId="34" borderId="14" xfId="0" applyNumberFormat="1" applyFont="1" applyFill="1" applyBorder="1" applyAlignment="1">
      <alignment horizontal="center" vertical="center"/>
    </xf>
    <xf numFmtId="174" fontId="40" fillId="0" borderId="13" xfId="0" applyNumberFormat="1" applyFont="1" applyFill="1" applyBorder="1" applyAlignment="1">
      <alignment/>
    </xf>
    <xf numFmtId="174" fontId="41" fillId="33" borderId="16" xfId="0" applyNumberFormat="1" applyFont="1" applyFill="1" applyBorder="1" applyAlignment="1">
      <alignment horizontal="center" vertical="center"/>
    </xf>
    <xf numFmtId="174" fontId="38" fillId="34" borderId="15" xfId="0" applyNumberFormat="1" applyFont="1" applyFill="1" applyBorder="1" applyAlignment="1">
      <alignment horizontal="center" vertical="center"/>
    </xf>
    <xf numFmtId="178" fontId="42" fillId="34" borderId="14" xfId="0" applyNumberFormat="1" applyFont="1" applyFill="1" applyBorder="1" applyAlignment="1">
      <alignment horizontal="center" vertical="center"/>
    </xf>
    <xf numFmtId="176" fontId="43" fillId="0" borderId="15" xfId="0" applyNumberFormat="1" applyFont="1" applyBorder="1" applyAlignment="1">
      <alignment horizontal="center"/>
    </xf>
    <xf numFmtId="179" fontId="16" fillId="0" borderId="15" xfId="0" applyNumberFormat="1" applyFont="1" applyBorder="1" applyAlignment="1">
      <alignment horizontal="center"/>
    </xf>
    <xf numFmtId="3" fontId="35" fillId="0" borderId="13" xfId="0" applyNumberFormat="1" applyFont="1" applyFill="1" applyBorder="1" applyAlignment="1">
      <alignment/>
    </xf>
    <xf numFmtId="174" fontId="8" fillId="0" borderId="23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/>
    </xf>
    <xf numFmtId="49" fontId="14" fillId="33" borderId="31" xfId="0" applyNumberFormat="1" applyFont="1" applyFill="1" applyBorder="1" applyAlignment="1">
      <alignment horizontal="left" vertical="center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167" fontId="14" fillId="0" borderId="30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167" fontId="4" fillId="0" borderId="30" xfId="0" applyNumberFormat="1" applyFont="1" applyBorder="1" applyAlignment="1">
      <alignment horizontal="center" vertical="center" wrapText="1"/>
    </xf>
    <xf numFmtId="172" fontId="26" fillId="0" borderId="30" xfId="60" applyNumberFormat="1" applyFont="1" applyFill="1" applyBorder="1" applyAlignment="1">
      <alignment horizontal="center" vertical="center" wrapText="1" shrinkToFit="1"/>
    </xf>
    <xf numFmtId="167" fontId="35" fillId="0" borderId="30" xfId="0" applyNumberFormat="1" applyFont="1" applyBorder="1" applyAlignment="1">
      <alignment horizontal="center" vertical="center" wrapText="1"/>
    </xf>
    <xf numFmtId="167" fontId="35" fillId="0" borderId="3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168" fontId="26" fillId="0" borderId="10" xfId="60" applyNumberFormat="1" applyFont="1" applyFill="1" applyBorder="1" applyAlignment="1">
      <alignment horizontal="center" vertical="center" wrapText="1" shrinkToFit="1"/>
    </xf>
    <xf numFmtId="168" fontId="26" fillId="0" borderId="31" xfId="60" applyNumberFormat="1" applyFont="1" applyFill="1" applyBorder="1" applyAlignment="1">
      <alignment horizontal="center" vertical="center" wrapText="1" shrinkToFit="1"/>
    </xf>
    <xf numFmtId="168" fontId="0" fillId="0" borderId="19" xfId="0" applyNumberFormat="1" applyFont="1" applyBorder="1" applyAlignment="1">
      <alignment/>
    </xf>
    <xf numFmtId="168" fontId="26" fillId="0" borderId="16" xfId="60" applyNumberFormat="1" applyFont="1" applyFill="1" applyBorder="1" applyAlignment="1">
      <alignment horizontal="center" vertical="center" wrapText="1" shrinkToFit="1"/>
    </xf>
    <xf numFmtId="168" fontId="1" fillId="0" borderId="13" xfId="0" applyNumberFormat="1" applyFont="1" applyFill="1" applyBorder="1" applyAlignment="1">
      <alignment/>
    </xf>
    <xf numFmtId="168" fontId="9" fillId="33" borderId="16" xfId="0" applyNumberFormat="1" applyFont="1" applyFill="1" applyBorder="1" applyAlignment="1">
      <alignment horizontal="center" vertical="center"/>
    </xf>
    <xf numFmtId="168" fontId="23" fillId="34" borderId="15" xfId="0" applyNumberFormat="1" applyFont="1" applyFill="1" applyBorder="1" applyAlignment="1">
      <alignment horizontal="center" vertical="center"/>
    </xf>
    <xf numFmtId="168" fontId="25" fillId="0" borderId="10" xfId="0" applyNumberFormat="1" applyFont="1" applyBorder="1" applyAlignment="1">
      <alignment horizontal="center" vertical="center"/>
    </xf>
    <xf numFmtId="168" fontId="25" fillId="0" borderId="30" xfId="0" applyNumberFormat="1" applyFont="1" applyBorder="1" applyAlignment="1">
      <alignment horizontal="center" vertical="center"/>
    </xf>
    <xf numFmtId="168" fontId="25" fillId="0" borderId="23" xfId="0" applyNumberFormat="1" applyFont="1" applyBorder="1" applyAlignment="1">
      <alignment horizontal="center" vertical="center"/>
    </xf>
    <xf numFmtId="168" fontId="13" fillId="0" borderId="13" xfId="0" applyNumberFormat="1" applyFont="1" applyFill="1" applyBorder="1" applyAlignment="1">
      <alignment/>
    </xf>
    <xf numFmtId="168" fontId="0" fillId="0" borderId="31" xfId="0" applyNumberFormat="1" applyFont="1" applyBorder="1" applyAlignment="1">
      <alignment horizontal="center" vertical="center" wrapText="1"/>
    </xf>
    <xf numFmtId="168" fontId="0" fillId="0" borderId="21" xfId="0" applyNumberFormat="1" applyBorder="1" applyAlignment="1">
      <alignment/>
    </xf>
    <xf numFmtId="168" fontId="27" fillId="34" borderId="14" xfId="0" applyNumberFormat="1" applyFont="1" applyFill="1" applyBorder="1" applyAlignment="1">
      <alignment horizontal="center" vertical="center"/>
    </xf>
    <xf numFmtId="168" fontId="26" fillId="33" borderId="16" xfId="0" applyNumberFormat="1" applyFont="1" applyFill="1" applyBorder="1" applyAlignment="1">
      <alignment horizontal="center" vertical="center"/>
    </xf>
    <xf numFmtId="168" fontId="26" fillId="0" borderId="10" xfId="0" applyNumberFormat="1" applyFont="1" applyBorder="1" applyAlignment="1">
      <alignment horizontal="center" vertical="center"/>
    </xf>
    <xf numFmtId="168" fontId="26" fillId="0" borderId="30" xfId="0" applyNumberFormat="1" applyFont="1" applyBorder="1" applyAlignment="1">
      <alignment horizontal="center" vertical="center"/>
    </xf>
    <xf numFmtId="181" fontId="23" fillId="34" borderId="15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8" fontId="0" fillId="35" borderId="36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4" fontId="25" fillId="33" borderId="10" xfId="0" applyNumberFormat="1" applyFont="1" applyFill="1" applyBorder="1" applyAlignment="1">
      <alignment horizontal="center" vertical="center"/>
    </xf>
    <xf numFmtId="174" fontId="31" fillId="33" borderId="10" xfId="0" applyNumberFormat="1" applyFont="1" applyFill="1" applyBorder="1" applyAlignment="1">
      <alignment horizontal="center" vertical="center"/>
    </xf>
    <xf numFmtId="174" fontId="28" fillId="33" borderId="10" xfId="0" applyNumberFormat="1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167" fontId="8" fillId="33" borderId="10" xfId="0" applyNumberFormat="1" applyFont="1" applyFill="1" applyBorder="1" applyAlignment="1">
      <alignment horizontal="center" vertical="center"/>
    </xf>
    <xf numFmtId="174" fontId="34" fillId="33" borderId="10" xfId="0" applyNumberFormat="1" applyFont="1" applyFill="1" applyBorder="1" applyAlignment="1">
      <alignment horizontal="center" vertical="center"/>
    </xf>
    <xf numFmtId="174" fontId="21" fillId="34" borderId="10" xfId="0" applyNumberFormat="1" applyFont="1" applyFill="1" applyBorder="1" applyAlignment="1">
      <alignment horizontal="center" vertical="center"/>
    </xf>
    <xf numFmtId="174" fontId="32" fillId="34" borderId="10" xfId="0" applyNumberFormat="1" applyFont="1" applyFill="1" applyBorder="1" applyAlignment="1">
      <alignment horizontal="center" vertical="center"/>
    </xf>
    <xf numFmtId="174" fontId="24" fillId="34" borderId="10" xfId="0" applyNumberFormat="1" applyFont="1" applyFill="1" applyBorder="1" applyAlignment="1">
      <alignment horizontal="center" vertical="center"/>
    </xf>
    <xf numFmtId="174" fontId="30" fillId="34" borderId="10" xfId="0" applyNumberFormat="1" applyFont="1" applyFill="1" applyBorder="1" applyAlignment="1">
      <alignment horizontal="center" vertical="center"/>
    </xf>
    <xf numFmtId="174" fontId="23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16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2" fontId="26" fillId="0" borderId="10" xfId="60" applyNumberFormat="1" applyFont="1" applyFill="1" applyBorder="1" applyAlignment="1">
      <alignment horizontal="center" vertical="center" wrapText="1" shrinkToFit="1"/>
    </xf>
    <xf numFmtId="168" fontId="0" fillId="0" borderId="10" xfId="0" applyNumberFormat="1" applyFont="1" applyBorder="1" applyAlignment="1">
      <alignment horizontal="center" vertical="center" wrapText="1"/>
    </xf>
    <xf numFmtId="171" fontId="26" fillId="0" borderId="30" xfId="60" applyNumberFormat="1" applyFont="1" applyFill="1" applyBorder="1" applyAlignment="1">
      <alignment horizontal="center" vertical="center" wrapText="1" shrinkToFit="1"/>
    </xf>
    <xf numFmtId="171" fontId="36" fillId="34" borderId="14" xfId="0" applyNumberFormat="1" applyFont="1" applyFill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 wrapText="1"/>
    </xf>
    <xf numFmtId="182" fontId="14" fillId="0" borderId="30" xfId="0" applyNumberFormat="1" applyFont="1" applyBorder="1" applyAlignment="1">
      <alignment horizontal="center" vertical="center" wrapText="1"/>
    </xf>
    <xf numFmtId="170" fontId="36" fillId="34" borderId="14" xfId="0" applyNumberFormat="1" applyFont="1" applyFill="1" applyBorder="1" applyAlignment="1">
      <alignment horizontal="center" vertical="center"/>
    </xf>
    <xf numFmtId="0" fontId="16" fillId="35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6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view="pageBreakPreview" zoomScale="60" zoomScaleNormal="75" zoomScalePageLayoutView="0" workbookViewId="0" topLeftCell="A1">
      <selection activeCell="A11" sqref="A11:U11"/>
    </sheetView>
  </sheetViews>
  <sheetFormatPr defaultColWidth="9.00390625" defaultRowHeight="12.75"/>
  <cols>
    <col min="1" max="1" width="3.875" style="0" customWidth="1"/>
    <col min="2" max="2" width="9.50390625" style="0" customWidth="1"/>
    <col min="3" max="3" width="12.125" style="0" customWidth="1"/>
    <col min="4" max="4" width="12.50390625" style="0" customWidth="1"/>
    <col min="5" max="5" width="13.25390625" style="0" customWidth="1"/>
    <col min="6" max="6" width="7.125" style="0" customWidth="1"/>
    <col min="7" max="7" width="9.50390625" style="0" customWidth="1"/>
    <col min="8" max="9" width="9.25390625" style="0" customWidth="1"/>
    <col min="10" max="10" width="9.50390625" style="0" customWidth="1"/>
    <col min="11" max="11" width="11.25390625" style="0" customWidth="1"/>
    <col min="12" max="13" width="8.50390625" style="0" customWidth="1"/>
    <col min="14" max="14" width="11.00390625" style="0" customWidth="1"/>
    <col min="15" max="15" width="5.25390625" style="0" customWidth="1"/>
    <col min="16" max="16" width="6.50390625" style="0" customWidth="1"/>
    <col min="17" max="17" width="6.25390625" style="0" customWidth="1"/>
    <col min="18" max="18" width="6.125" style="0" customWidth="1"/>
    <col min="19" max="19" width="12.50390625" style="0" customWidth="1"/>
    <col min="20" max="20" width="10.125" style="0" customWidth="1"/>
    <col min="21" max="21" width="6.50390625" style="0" customWidth="1"/>
    <col min="22" max="22" width="10.125" style="0" customWidth="1"/>
    <col min="23" max="23" width="10.25390625" style="0" customWidth="1"/>
    <col min="24" max="24" width="5.50390625" style="20" customWidth="1"/>
    <col min="25" max="25" width="6.50390625" style="20" customWidth="1"/>
    <col min="26" max="27" width="5.50390625" style="20" customWidth="1"/>
    <col min="28" max="28" width="5.25390625" style="20" customWidth="1"/>
    <col min="29" max="29" width="6.00390625" style="20" customWidth="1"/>
    <col min="30" max="30" width="8.875" style="0" customWidth="1"/>
    <col min="31" max="31" width="9.00390625" style="0" customWidth="1"/>
    <col min="32" max="32" width="4.50390625" style="0" customWidth="1"/>
    <col min="33" max="33" width="5.50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15:33" ht="12">
      <c r="O1" s="7"/>
      <c r="AD1" s="7"/>
      <c r="AE1" s="32"/>
      <c r="AF1" s="32"/>
      <c r="AG1" s="32"/>
    </row>
    <row r="2" spans="1:39" ht="19.5" customHeight="1">
      <c r="A2" s="243" t="s">
        <v>40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7"/>
      <c r="AE2" s="32"/>
      <c r="AF2" s="32"/>
      <c r="AG2" s="32"/>
      <c r="AI2" s="2"/>
      <c r="AJ2" s="2"/>
      <c r="AK2" s="2"/>
      <c r="AL2" s="2"/>
      <c r="AM2" s="2"/>
    </row>
    <row r="3" spans="1:33" ht="19.5">
      <c r="A3" s="244" t="s">
        <v>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7"/>
      <c r="AE3" s="32"/>
      <c r="AF3" s="32"/>
      <c r="AG3" s="32"/>
    </row>
    <row r="4" spans="1:33" ht="1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AD4" s="7"/>
      <c r="AE4" s="32"/>
      <c r="AF4" s="32"/>
      <c r="AG4" s="32"/>
    </row>
    <row r="5" spans="1:17" ht="0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1" ht="14.25" customHeight="1">
      <c r="A6" s="2" t="s">
        <v>38</v>
      </c>
      <c r="B6" s="2"/>
      <c r="C6" s="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34" s="146" customFormat="1" ht="30" customHeight="1">
      <c r="A7" s="228" t="s">
        <v>83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</row>
    <row r="8" spans="1:21" ht="15" customHeight="1">
      <c r="A8" s="229" t="s">
        <v>84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1" ht="15.75" customHeight="1">
      <c r="A9" s="231" t="s">
        <v>59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</row>
    <row r="10" spans="1:29" s="1" customFormat="1" ht="16.5" customHeight="1">
      <c r="A10" s="233" t="s">
        <v>80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79"/>
      <c r="P10" s="179"/>
      <c r="Q10" s="179"/>
      <c r="R10" s="179"/>
      <c r="S10" s="34"/>
      <c r="T10" s="34"/>
      <c r="U10" s="34"/>
      <c r="X10" s="39"/>
      <c r="Y10" s="39"/>
      <c r="Z10" s="39"/>
      <c r="AA10" s="39"/>
      <c r="AB10" s="39"/>
      <c r="AC10" s="39"/>
    </row>
    <row r="11" spans="1:21" ht="14.25" customHeight="1">
      <c r="A11" s="235" t="s">
        <v>81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</row>
    <row r="12" spans="1:21" ht="15.75" customHeight="1">
      <c r="A12" s="156" t="s">
        <v>85</v>
      </c>
      <c r="B12" s="34"/>
      <c r="C12" s="34"/>
      <c r="D12" s="34"/>
      <c r="E12" s="34"/>
      <c r="F12" s="34"/>
      <c r="G12" s="34"/>
      <c r="H12" s="34"/>
      <c r="I12" s="180">
        <f>AD28</f>
        <v>96844.5</v>
      </c>
      <c r="J12" s="34" t="s">
        <v>35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2"/>
    </row>
    <row r="13" spans="6:33" ht="18" customHeight="1">
      <c r="F13" t="s">
        <v>1</v>
      </c>
      <c r="AG13" t="s">
        <v>34</v>
      </c>
    </row>
    <row r="14" spans="1:36" ht="23.25" customHeight="1">
      <c r="A14" s="238" t="s">
        <v>18</v>
      </c>
      <c r="B14" s="238" t="s">
        <v>19</v>
      </c>
      <c r="C14" s="238" t="s">
        <v>20</v>
      </c>
      <c r="D14" s="238" t="s">
        <v>21</v>
      </c>
      <c r="E14" s="238" t="s">
        <v>22</v>
      </c>
      <c r="F14" s="238" t="s">
        <v>23</v>
      </c>
      <c r="G14" s="238" t="s">
        <v>24</v>
      </c>
      <c r="H14" s="238" t="s">
        <v>5</v>
      </c>
      <c r="I14" s="238" t="s">
        <v>7</v>
      </c>
      <c r="J14" s="240"/>
      <c r="K14" s="238" t="s">
        <v>6</v>
      </c>
      <c r="L14" s="238" t="s">
        <v>27</v>
      </c>
      <c r="M14" s="238" t="s">
        <v>28</v>
      </c>
      <c r="N14" s="241" t="s">
        <v>9</v>
      </c>
      <c r="O14" s="242"/>
      <c r="P14" s="242"/>
      <c r="Q14" s="242"/>
      <c r="R14" s="242"/>
      <c r="S14" s="257" t="s">
        <v>60</v>
      </c>
      <c r="T14" s="258"/>
      <c r="U14" s="258"/>
      <c r="V14" s="257" t="s">
        <v>61</v>
      </c>
      <c r="W14" s="258"/>
      <c r="X14" s="258"/>
      <c r="Y14" s="258"/>
      <c r="Z14" s="258"/>
      <c r="AA14" s="255" t="s">
        <v>62</v>
      </c>
      <c r="AB14" s="256"/>
      <c r="AC14" s="256"/>
      <c r="AD14" s="259" t="s">
        <v>4</v>
      </c>
      <c r="AE14" s="258"/>
      <c r="AF14" s="258"/>
      <c r="AG14" s="258"/>
      <c r="AH14" s="258"/>
      <c r="AI14" s="6"/>
      <c r="AJ14" s="6"/>
    </row>
    <row r="15" spans="1:36" ht="17.25" customHeight="1">
      <c r="A15" s="239"/>
      <c r="B15" s="240"/>
      <c r="C15" s="239"/>
      <c r="D15" s="239"/>
      <c r="E15" s="240"/>
      <c r="F15" s="246"/>
      <c r="G15" s="238"/>
      <c r="H15" s="239"/>
      <c r="I15" s="240"/>
      <c r="J15" s="240"/>
      <c r="K15" s="245"/>
      <c r="L15" s="246"/>
      <c r="M15" s="246"/>
      <c r="N15" s="242"/>
      <c r="O15" s="242"/>
      <c r="P15" s="242"/>
      <c r="Q15" s="242"/>
      <c r="R15" s="242"/>
      <c r="S15" s="258"/>
      <c r="T15" s="258"/>
      <c r="U15" s="258"/>
      <c r="V15" s="258"/>
      <c r="W15" s="258"/>
      <c r="X15" s="258"/>
      <c r="Y15" s="258"/>
      <c r="Z15" s="258"/>
      <c r="AA15" s="256"/>
      <c r="AB15" s="256"/>
      <c r="AC15" s="256"/>
      <c r="AD15" s="258"/>
      <c r="AE15" s="258"/>
      <c r="AF15" s="258"/>
      <c r="AG15" s="258"/>
      <c r="AH15" s="258"/>
      <c r="AI15" s="9"/>
      <c r="AJ15" s="9"/>
    </row>
    <row r="16" spans="1:36" s="29" customFormat="1" ht="34.5" customHeight="1">
      <c r="A16" s="239"/>
      <c r="B16" s="240"/>
      <c r="C16" s="239"/>
      <c r="D16" s="239"/>
      <c r="E16" s="240"/>
      <c r="F16" s="246"/>
      <c r="G16" s="238"/>
      <c r="H16" s="239"/>
      <c r="I16" s="240"/>
      <c r="J16" s="240"/>
      <c r="K16" s="245"/>
      <c r="L16" s="246"/>
      <c r="M16" s="246"/>
      <c r="N16" s="237" t="s">
        <v>8</v>
      </c>
      <c r="O16" s="237"/>
      <c r="P16" s="237"/>
      <c r="Q16" s="237" t="s">
        <v>2</v>
      </c>
      <c r="R16" s="237"/>
      <c r="S16" s="250" t="s">
        <v>8</v>
      </c>
      <c r="T16" s="250"/>
      <c r="U16" s="250"/>
      <c r="V16" s="250" t="s">
        <v>8</v>
      </c>
      <c r="W16" s="250"/>
      <c r="X16" s="250"/>
      <c r="Y16" s="254" t="s">
        <v>2</v>
      </c>
      <c r="Z16" s="254"/>
      <c r="AA16" s="237" t="s">
        <v>8</v>
      </c>
      <c r="AB16" s="237"/>
      <c r="AC16" s="237"/>
      <c r="AD16" s="254" t="s">
        <v>8</v>
      </c>
      <c r="AE16" s="254"/>
      <c r="AF16" s="254"/>
      <c r="AG16" s="254" t="s">
        <v>2</v>
      </c>
      <c r="AH16" s="254"/>
      <c r="AI16" s="28"/>
      <c r="AJ16" s="28"/>
    </row>
    <row r="17" spans="1:36" s="27" customFormat="1" ht="67.5" customHeight="1">
      <c r="A17" s="239"/>
      <c r="B17" s="240"/>
      <c r="C17" s="239"/>
      <c r="D17" s="239"/>
      <c r="E17" s="240"/>
      <c r="F17" s="246"/>
      <c r="G17" s="238"/>
      <c r="H17" s="239"/>
      <c r="I17" s="183" t="s">
        <v>25</v>
      </c>
      <c r="J17" s="183" t="s">
        <v>26</v>
      </c>
      <c r="K17" s="245"/>
      <c r="L17" s="246"/>
      <c r="M17" s="246"/>
      <c r="N17" s="22" t="s">
        <v>0</v>
      </c>
      <c r="O17" s="22" t="s">
        <v>29</v>
      </c>
      <c r="P17" s="23" t="s">
        <v>3</v>
      </c>
      <c r="Q17" s="22" t="s">
        <v>0</v>
      </c>
      <c r="R17" s="22" t="s">
        <v>29</v>
      </c>
      <c r="S17" s="24" t="s">
        <v>0</v>
      </c>
      <c r="T17" s="22" t="s">
        <v>29</v>
      </c>
      <c r="U17" s="24" t="s">
        <v>3</v>
      </c>
      <c r="V17" s="24" t="s">
        <v>0</v>
      </c>
      <c r="W17" s="22" t="s">
        <v>29</v>
      </c>
      <c r="X17" s="184" t="s">
        <v>3</v>
      </c>
      <c r="Y17" s="24" t="s">
        <v>0</v>
      </c>
      <c r="Z17" s="24" t="s">
        <v>29</v>
      </c>
      <c r="AA17" s="24" t="s">
        <v>0</v>
      </c>
      <c r="AB17" s="24" t="s">
        <v>29</v>
      </c>
      <c r="AC17" s="24" t="s">
        <v>3</v>
      </c>
      <c r="AD17" s="24" t="s">
        <v>0</v>
      </c>
      <c r="AE17" s="22" t="s">
        <v>29</v>
      </c>
      <c r="AF17" s="24" t="s">
        <v>3</v>
      </c>
      <c r="AG17" s="24" t="s">
        <v>0</v>
      </c>
      <c r="AH17" s="22" t="s">
        <v>29</v>
      </c>
      <c r="AI17" s="25"/>
      <c r="AJ17" s="26"/>
    </row>
    <row r="18" spans="1:36" ht="15" customHeight="1">
      <c r="A18" s="185">
        <v>1</v>
      </c>
      <c r="B18" s="185">
        <v>2</v>
      </c>
      <c r="C18" s="185">
        <v>3</v>
      </c>
      <c r="D18" s="185">
        <v>4</v>
      </c>
      <c r="E18" s="185">
        <v>5</v>
      </c>
      <c r="F18" s="185">
        <v>6</v>
      </c>
      <c r="G18" s="185">
        <v>7</v>
      </c>
      <c r="H18" s="185">
        <v>8</v>
      </c>
      <c r="I18" s="185">
        <v>9</v>
      </c>
      <c r="J18" s="185">
        <v>10</v>
      </c>
      <c r="K18" s="185">
        <v>11</v>
      </c>
      <c r="L18" s="185">
        <v>12</v>
      </c>
      <c r="M18" s="185">
        <v>13</v>
      </c>
      <c r="N18" s="186">
        <v>14</v>
      </c>
      <c r="O18" s="186">
        <v>15</v>
      </c>
      <c r="P18" s="186">
        <v>16</v>
      </c>
      <c r="Q18" s="186">
        <v>17</v>
      </c>
      <c r="R18" s="186">
        <v>18</v>
      </c>
      <c r="S18" s="182">
        <v>19</v>
      </c>
      <c r="T18" s="182">
        <v>20</v>
      </c>
      <c r="U18" s="182">
        <v>21</v>
      </c>
      <c r="V18" s="182">
        <v>22</v>
      </c>
      <c r="W18" s="182">
        <v>23</v>
      </c>
      <c r="X18" s="178">
        <v>24</v>
      </c>
      <c r="Y18" s="178">
        <v>25</v>
      </c>
      <c r="Z18" s="178">
        <v>26</v>
      </c>
      <c r="AA18" s="178">
        <v>27</v>
      </c>
      <c r="AB18" s="178">
        <v>28</v>
      </c>
      <c r="AC18" s="178">
        <v>29</v>
      </c>
      <c r="AD18" s="182">
        <v>30</v>
      </c>
      <c r="AE18" s="182">
        <v>31</v>
      </c>
      <c r="AF18" s="182">
        <v>32</v>
      </c>
      <c r="AG18" s="182">
        <v>33</v>
      </c>
      <c r="AH18" s="178">
        <v>34</v>
      </c>
      <c r="AI18" s="4"/>
      <c r="AJ18" s="4"/>
    </row>
    <row r="19" spans="1:36" ht="14.25" customHeight="1">
      <c r="A19" s="187" t="s">
        <v>30</v>
      </c>
      <c r="B19" s="187"/>
      <c r="C19" s="187"/>
      <c r="D19" s="188"/>
      <c r="E19" s="189"/>
      <c r="F19" s="185"/>
      <c r="G19" s="185"/>
      <c r="H19" s="185"/>
      <c r="I19" s="185"/>
      <c r="J19" s="185"/>
      <c r="K19" s="185"/>
      <c r="L19" s="185"/>
      <c r="M19" s="185"/>
      <c r="N19" s="186"/>
      <c r="O19" s="186"/>
      <c r="P19" s="186"/>
      <c r="Q19" s="186"/>
      <c r="R19" s="186"/>
      <c r="S19" s="182"/>
      <c r="T19" s="182"/>
      <c r="U19" s="182"/>
      <c r="V19" s="182"/>
      <c r="W19" s="182"/>
      <c r="X19" s="178"/>
      <c r="Y19" s="178"/>
      <c r="Z19" s="178"/>
      <c r="AA19" s="178"/>
      <c r="AB19" s="178"/>
      <c r="AC19" s="178"/>
      <c r="AD19" s="182"/>
      <c r="AE19" s="182"/>
      <c r="AF19" s="182"/>
      <c r="AG19" s="182"/>
      <c r="AH19" s="190"/>
      <c r="AI19" s="4"/>
      <c r="AJ19" s="4"/>
    </row>
    <row r="20" spans="1:36" ht="15" customHeight="1">
      <c r="A20" s="191">
        <v>1</v>
      </c>
      <c r="B20" s="192">
        <v>0</v>
      </c>
      <c r="C20" s="192">
        <v>0</v>
      </c>
      <c r="D20" s="192"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3">
        <v>0</v>
      </c>
      <c r="O20" s="194">
        <v>0</v>
      </c>
      <c r="P20" s="195">
        <v>0</v>
      </c>
      <c r="Q20" s="195">
        <v>0</v>
      </c>
      <c r="R20" s="195">
        <v>0</v>
      </c>
      <c r="S20" s="196">
        <v>0</v>
      </c>
      <c r="T20" s="193">
        <v>0</v>
      </c>
      <c r="U20" s="197">
        <v>0</v>
      </c>
      <c r="V20" s="193">
        <v>0</v>
      </c>
      <c r="W20" s="193">
        <v>0</v>
      </c>
      <c r="X20" s="196">
        <v>0</v>
      </c>
      <c r="Y20" s="195">
        <v>0</v>
      </c>
      <c r="Z20" s="196">
        <v>0</v>
      </c>
      <c r="AA20" s="198">
        <v>0</v>
      </c>
      <c r="AB20" s="198">
        <v>0</v>
      </c>
      <c r="AC20" s="198">
        <v>0</v>
      </c>
      <c r="AD20" s="193">
        <v>0</v>
      </c>
      <c r="AE20" s="198">
        <v>0</v>
      </c>
      <c r="AF20" s="198">
        <v>0</v>
      </c>
      <c r="AG20" s="196">
        <v>0</v>
      </c>
      <c r="AH20" s="198">
        <v>0</v>
      </c>
      <c r="AI20" s="4"/>
      <c r="AJ20" s="4"/>
    </row>
    <row r="21" spans="1:37" s="14" customFormat="1" ht="18.75" customHeight="1">
      <c r="A21" s="249" t="s">
        <v>10</v>
      </c>
      <c r="B21" s="249"/>
      <c r="C21" s="249"/>
      <c r="D21" s="249"/>
      <c r="E21" s="249"/>
      <c r="F21" s="249"/>
      <c r="G21" s="249"/>
      <c r="H21" s="249"/>
      <c r="I21" s="249"/>
      <c r="J21" s="249"/>
      <c r="K21" s="199">
        <f>SUM(K20)</f>
        <v>0</v>
      </c>
      <c r="L21" s="199">
        <f aca="true" t="shared" si="0" ref="L21:AH21">SUM(L20)</f>
        <v>0</v>
      </c>
      <c r="M21" s="199">
        <f t="shared" si="0"/>
        <v>0</v>
      </c>
      <c r="N21" s="199">
        <f t="shared" si="0"/>
        <v>0</v>
      </c>
      <c r="O21" s="200">
        <f t="shared" si="0"/>
        <v>0</v>
      </c>
      <c r="P21" s="199">
        <f t="shared" si="0"/>
        <v>0</v>
      </c>
      <c r="Q21" s="199">
        <f t="shared" si="0"/>
        <v>0</v>
      </c>
      <c r="R21" s="199">
        <f t="shared" si="0"/>
        <v>0</v>
      </c>
      <c r="S21" s="199">
        <f t="shared" si="0"/>
        <v>0</v>
      </c>
      <c r="T21" s="199">
        <f t="shared" si="0"/>
        <v>0</v>
      </c>
      <c r="U21" s="199">
        <f t="shared" si="0"/>
        <v>0</v>
      </c>
      <c r="V21" s="199">
        <f t="shared" si="0"/>
        <v>0</v>
      </c>
      <c r="W21" s="199">
        <f t="shared" si="0"/>
        <v>0</v>
      </c>
      <c r="X21" s="201">
        <f t="shared" si="0"/>
        <v>0</v>
      </c>
      <c r="Y21" s="201">
        <f t="shared" si="0"/>
        <v>0</v>
      </c>
      <c r="Z21" s="201">
        <f t="shared" si="0"/>
        <v>0</v>
      </c>
      <c r="AA21" s="202">
        <f t="shared" si="0"/>
        <v>0</v>
      </c>
      <c r="AB21" s="202">
        <f t="shared" si="0"/>
        <v>0</v>
      </c>
      <c r="AC21" s="202">
        <f t="shared" si="0"/>
        <v>0</v>
      </c>
      <c r="AD21" s="199">
        <f t="shared" si="0"/>
        <v>0</v>
      </c>
      <c r="AE21" s="202">
        <f t="shared" si="0"/>
        <v>0</v>
      </c>
      <c r="AF21" s="202">
        <f t="shared" si="0"/>
        <v>0</v>
      </c>
      <c r="AG21" s="203">
        <f t="shared" si="0"/>
        <v>0</v>
      </c>
      <c r="AH21" s="202">
        <f t="shared" si="0"/>
        <v>0</v>
      </c>
      <c r="AI21" s="15"/>
      <c r="AJ21" s="15"/>
      <c r="AK21" s="15"/>
    </row>
    <row r="22" spans="1:37" ht="19.5" customHeight="1">
      <c r="A22" s="187" t="s">
        <v>31</v>
      </c>
      <c r="B22" s="187"/>
      <c r="C22" s="187"/>
      <c r="D22" s="204"/>
      <c r="E22" s="204"/>
      <c r="F22" s="205"/>
      <c r="G22" s="206"/>
      <c r="H22" s="207"/>
      <c r="I22" s="208"/>
      <c r="J22" s="209"/>
      <c r="K22" s="210"/>
      <c r="L22" s="211"/>
      <c r="M22" s="212"/>
      <c r="N22" s="213"/>
      <c r="O22" s="214"/>
      <c r="P22" s="213"/>
      <c r="Q22" s="213"/>
      <c r="R22" s="213"/>
      <c r="S22" s="215"/>
      <c r="T22" s="213"/>
      <c r="U22" s="213"/>
      <c r="V22" s="213"/>
      <c r="W22" s="213"/>
      <c r="X22" s="216"/>
      <c r="Y22" s="216"/>
      <c r="Z22" s="216"/>
      <c r="AA22" s="216"/>
      <c r="AB22" s="216"/>
      <c r="AC22" s="217"/>
      <c r="AD22" s="213"/>
      <c r="AE22" s="217"/>
      <c r="AF22" s="213"/>
      <c r="AG22" s="218"/>
      <c r="AH22" s="217"/>
      <c r="AI22" s="4"/>
      <c r="AJ22" s="4"/>
      <c r="AK22" s="4"/>
    </row>
    <row r="23" spans="1:37" ht="192.75" customHeight="1">
      <c r="A23" s="219">
        <v>1</v>
      </c>
      <c r="B23" s="82" t="s">
        <v>44</v>
      </c>
      <c r="C23" s="220" t="s">
        <v>48</v>
      </c>
      <c r="D23" s="63" t="s">
        <v>45</v>
      </c>
      <c r="E23" s="63" t="s">
        <v>46</v>
      </c>
      <c r="F23" s="63" t="s">
        <v>41</v>
      </c>
      <c r="G23" s="67" t="s">
        <v>42</v>
      </c>
      <c r="H23" s="65" t="s">
        <v>44</v>
      </c>
      <c r="I23" s="65" t="s">
        <v>47</v>
      </c>
      <c r="J23" s="158" t="s">
        <v>68</v>
      </c>
      <c r="K23" s="159">
        <v>46611.6</v>
      </c>
      <c r="L23" s="66" t="s">
        <v>43</v>
      </c>
      <c r="M23" s="64" t="s">
        <v>39</v>
      </c>
      <c r="N23" s="166">
        <v>34611.6</v>
      </c>
      <c r="O23" s="106">
        <v>0</v>
      </c>
      <c r="P23" s="84">
        <v>0</v>
      </c>
      <c r="Q23" s="84">
        <v>0</v>
      </c>
      <c r="R23" s="84">
        <v>0</v>
      </c>
      <c r="S23" s="221">
        <v>0</v>
      </c>
      <c r="T23" s="225">
        <v>23.59786</v>
      </c>
      <c r="U23" s="84">
        <v>0</v>
      </c>
      <c r="V23" s="222">
        <v>12000</v>
      </c>
      <c r="W23" s="225">
        <v>23.59786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128">
        <v>0</v>
      </c>
      <c r="AD23" s="174">
        <f>N23-V23</f>
        <v>22611.6</v>
      </c>
      <c r="AE23" s="225">
        <f>T23-W23</f>
        <v>0</v>
      </c>
      <c r="AF23" s="84">
        <v>0</v>
      </c>
      <c r="AG23" s="84">
        <v>0</v>
      </c>
      <c r="AH23" s="128">
        <v>0</v>
      </c>
      <c r="AI23" s="4"/>
      <c r="AJ23" s="4"/>
      <c r="AK23" s="4"/>
    </row>
    <row r="24" spans="1:37" ht="192.75" customHeight="1">
      <c r="A24" s="219">
        <v>2</v>
      </c>
      <c r="B24" s="82" t="s">
        <v>49</v>
      </c>
      <c r="C24" s="220" t="s">
        <v>50</v>
      </c>
      <c r="D24" s="63" t="s">
        <v>51</v>
      </c>
      <c r="E24" s="63" t="s">
        <v>52</v>
      </c>
      <c r="F24" s="63" t="s">
        <v>41</v>
      </c>
      <c r="G24" s="67" t="s">
        <v>42</v>
      </c>
      <c r="H24" s="65" t="s">
        <v>49</v>
      </c>
      <c r="I24" s="65" t="s">
        <v>53</v>
      </c>
      <c r="J24" s="158" t="s">
        <v>69</v>
      </c>
      <c r="K24" s="159">
        <v>31000</v>
      </c>
      <c r="L24" s="66" t="s">
        <v>43</v>
      </c>
      <c r="M24" s="64" t="s">
        <v>39</v>
      </c>
      <c r="N24" s="166">
        <v>31000</v>
      </c>
      <c r="O24" s="106">
        <v>0</v>
      </c>
      <c r="P24" s="84">
        <v>0</v>
      </c>
      <c r="Q24" s="84">
        <v>0</v>
      </c>
      <c r="R24" s="84">
        <v>0</v>
      </c>
      <c r="S24" s="221" t="s">
        <v>36</v>
      </c>
      <c r="T24" s="225">
        <v>18.27918</v>
      </c>
      <c r="U24" s="84">
        <v>0</v>
      </c>
      <c r="V24" s="222">
        <v>15350</v>
      </c>
      <c r="W24" s="225">
        <v>18.27918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128">
        <v>0</v>
      </c>
      <c r="AD24" s="174">
        <f>N24-V24</f>
        <v>15650</v>
      </c>
      <c r="AE24" s="225">
        <f>T24-W24</f>
        <v>0</v>
      </c>
      <c r="AF24" s="84">
        <v>0</v>
      </c>
      <c r="AG24" s="84">
        <v>0</v>
      </c>
      <c r="AH24" s="128">
        <v>0</v>
      </c>
      <c r="AI24" s="4"/>
      <c r="AJ24" s="4"/>
      <c r="AK24" s="4"/>
    </row>
    <row r="25" spans="1:37" ht="192.75" customHeight="1" thickBot="1">
      <c r="A25" s="83">
        <v>3</v>
      </c>
      <c r="B25" s="147" t="s">
        <v>54</v>
      </c>
      <c r="C25" s="118" t="s">
        <v>58</v>
      </c>
      <c r="D25" s="119" t="s">
        <v>55</v>
      </c>
      <c r="E25" s="120" t="s">
        <v>56</v>
      </c>
      <c r="F25" s="120" t="s">
        <v>41</v>
      </c>
      <c r="G25" s="121" t="s">
        <v>42</v>
      </c>
      <c r="H25" s="148" t="s">
        <v>54</v>
      </c>
      <c r="I25" s="149" t="s">
        <v>57</v>
      </c>
      <c r="J25" s="181" t="s">
        <v>67</v>
      </c>
      <c r="K25" s="160">
        <v>9000</v>
      </c>
      <c r="L25" s="151" t="s">
        <v>43</v>
      </c>
      <c r="M25" s="103" t="s">
        <v>39</v>
      </c>
      <c r="N25" s="167">
        <v>9000</v>
      </c>
      <c r="O25" s="152">
        <v>0</v>
      </c>
      <c r="P25" s="150">
        <v>0</v>
      </c>
      <c r="Q25" s="150">
        <v>0</v>
      </c>
      <c r="R25" s="150">
        <v>0</v>
      </c>
      <c r="S25" s="153" t="s">
        <v>36</v>
      </c>
      <c r="T25" s="226">
        <v>6.24658</v>
      </c>
      <c r="U25" s="150">
        <v>0</v>
      </c>
      <c r="V25" s="170">
        <v>3000</v>
      </c>
      <c r="W25" s="226">
        <v>6.24658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154">
        <v>0</v>
      </c>
      <c r="AD25" s="175">
        <f>N25-V25</f>
        <v>6000</v>
      </c>
      <c r="AE25" s="225" t="s">
        <v>36</v>
      </c>
      <c r="AF25" s="150">
        <v>0</v>
      </c>
      <c r="AG25" s="150">
        <v>0</v>
      </c>
      <c r="AH25" s="155">
        <v>0</v>
      </c>
      <c r="AI25" s="4"/>
      <c r="AJ25" s="4"/>
      <c r="AK25" s="4"/>
    </row>
    <row r="26" spans="1:37" ht="192.75" customHeight="1" thickBot="1">
      <c r="A26" s="83">
        <v>4</v>
      </c>
      <c r="B26" s="147" t="s">
        <v>63</v>
      </c>
      <c r="C26" s="118" t="s">
        <v>73</v>
      </c>
      <c r="D26" s="119" t="s">
        <v>64</v>
      </c>
      <c r="E26" s="120" t="s">
        <v>66</v>
      </c>
      <c r="F26" s="120" t="s">
        <v>41</v>
      </c>
      <c r="G26" s="121" t="s">
        <v>42</v>
      </c>
      <c r="H26" s="148" t="s">
        <v>63</v>
      </c>
      <c r="I26" s="149" t="s">
        <v>65</v>
      </c>
      <c r="J26" s="181" t="s">
        <v>70</v>
      </c>
      <c r="K26" s="160">
        <v>45582.9</v>
      </c>
      <c r="L26" s="151" t="s">
        <v>43</v>
      </c>
      <c r="M26" s="103" t="s">
        <v>39</v>
      </c>
      <c r="N26" s="167" t="s">
        <v>36</v>
      </c>
      <c r="O26" s="152">
        <v>0</v>
      </c>
      <c r="P26" s="150">
        <v>0</v>
      </c>
      <c r="Q26" s="150">
        <v>0</v>
      </c>
      <c r="R26" s="150">
        <v>0</v>
      </c>
      <c r="S26" s="223">
        <v>45582.9</v>
      </c>
      <c r="T26" s="226">
        <v>34.34331</v>
      </c>
      <c r="U26" s="150">
        <v>0</v>
      </c>
      <c r="V26" s="170" t="s">
        <v>36</v>
      </c>
      <c r="W26" s="226">
        <v>34.34331</v>
      </c>
      <c r="X26" s="150">
        <v>0</v>
      </c>
      <c r="Y26" s="150">
        <v>0</v>
      </c>
      <c r="Z26" s="150">
        <v>0</v>
      </c>
      <c r="AA26" s="150">
        <v>0</v>
      </c>
      <c r="AB26" s="150">
        <v>0</v>
      </c>
      <c r="AC26" s="154">
        <v>0</v>
      </c>
      <c r="AD26" s="223">
        <v>45582.9</v>
      </c>
      <c r="AE26" s="225">
        <f>T26-W26</f>
        <v>0</v>
      </c>
      <c r="AF26" s="150">
        <v>0</v>
      </c>
      <c r="AG26" s="150">
        <v>0</v>
      </c>
      <c r="AH26" s="155">
        <v>0</v>
      </c>
      <c r="AI26" s="4"/>
      <c r="AJ26" s="4"/>
      <c r="AK26" s="4"/>
    </row>
    <row r="27" spans="1:37" ht="192.75" customHeight="1" thickBot="1">
      <c r="A27" s="83">
        <v>5</v>
      </c>
      <c r="B27" s="147" t="s">
        <v>71</v>
      </c>
      <c r="C27" s="118" t="s">
        <v>72</v>
      </c>
      <c r="D27" s="119" t="s">
        <v>74</v>
      </c>
      <c r="E27" s="120" t="s">
        <v>75</v>
      </c>
      <c r="F27" s="120" t="s">
        <v>41</v>
      </c>
      <c r="G27" s="121" t="s">
        <v>42</v>
      </c>
      <c r="H27" s="148" t="s">
        <v>71</v>
      </c>
      <c r="I27" s="149" t="s">
        <v>77</v>
      </c>
      <c r="J27" s="181" t="s">
        <v>76</v>
      </c>
      <c r="K27" s="160">
        <v>7000</v>
      </c>
      <c r="L27" s="151" t="s">
        <v>43</v>
      </c>
      <c r="M27" s="103" t="s">
        <v>39</v>
      </c>
      <c r="N27" s="167" t="s">
        <v>36</v>
      </c>
      <c r="O27" s="152">
        <v>0</v>
      </c>
      <c r="P27" s="150">
        <v>0</v>
      </c>
      <c r="Q27" s="150">
        <v>0</v>
      </c>
      <c r="R27" s="150">
        <v>0</v>
      </c>
      <c r="S27" s="223">
        <v>7000</v>
      </c>
      <c r="T27" s="226">
        <v>2.66575</v>
      </c>
      <c r="U27" s="150">
        <v>0</v>
      </c>
      <c r="V27" s="170" t="s">
        <v>36</v>
      </c>
      <c r="W27" s="226">
        <v>2.66575</v>
      </c>
      <c r="X27" s="150">
        <v>0</v>
      </c>
      <c r="Y27" s="150">
        <v>0</v>
      </c>
      <c r="Z27" s="150">
        <v>0</v>
      </c>
      <c r="AA27" s="150">
        <v>0</v>
      </c>
      <c r="AB27" s="150">
        <v>0</v>
      </c>
      <c r="AC27" s="154">
        <v>0</v>
      </c>
      <c r="AD27" s="223">
        <v>7000</v>
      </c>
      <c r="AE27" s="225">
        <f>T27-W27</f>
        <v>0</v>
      </c>
      <c r="AF27" s="150">
        <v>0</v>
      </c>
      <c r="AG27" s="150">
        <v>0</v>
      </c>
      <c r="AH27" s="155">
        <v>0</v>
      </c>
      <c r="AI27" s="4"/>
      <c r="AJ27" s="4"/>
      <c r="AK27" s="4"/>
    </row>
    <row r="28" spans="1:35" s="14" customFormat="1" ht="16.5" customHeight="1" thickBot="1">
      <c r="A28" s="85" t="s">
        <v>11</v>
      </c>
      <c r="B28" s="86"/>
      <c r="C28" s="87"/>
      <c r="D28" s="88"/>
      <c r="E28" s="88"/>
      <c r="F28" s="88"/>
      <c r="G28" s="88"/>
      <c r="H28" s="88"/>
      <c r="I28" s="88"/>
      <c r="J28" s="88"/>
      <c r="K28" s="133">
        <f>K23+K25+K24+K26+K27</f>
        <v>139194.5</v>
      </c>
      <c r="L28" s="133"/>
      <c r="M28" s="133"/>
      <c r="N28" s="133">
        <f>N23+N24+N25</f>
        <v>74611.6</v>
      </c>
      <c r="O28" s="133" t="s">
        <v>36</v>
      </c>
      <c r="P28" s="133" t="s">
        <v>36</v>
      </c>
      <c r="Q28" s="133" t="s">
        <v>36</v>
      </c>
      <c r="R28" s="133" t="s">
        <v>36</v>
      </c>
      <c r="S28" s="224">
        <f>S26+S27</f>
        <v>52582.9</v>
      </c>
      <c r="T28" s="227">
        <f>T23+T24+T25+T26+T27</f>
        <v>85.13268000000001</v>
      </c>
      <c r="U28" s="133" t="s">
        <v>36</v>
      </c>
      <c r="V28" s="133">
        <f>V23+V24+V25</f>
        <v>30350</v>
      </c>
      <c r="W28" s="227">
        <f>W23+W24+W25+W26+W27</f>
        <v>85.13268000000001</v>
      </c>
      <c r="X28" s="133" t="s">
        <v>36</v>
      </c>
      <c r="Y28" s="133" t="s">
        <v>36</v>
      </c>
      <c r="Z28" s="133" t="s">
        <v>36</v>
      </c>
      <c r="AA28" s="133" t="s">
        <v>36</v>
      </c>
      <c r="AB28" s="133" t="s">
        <v>36</v>
      </c>
      <c r="AC28" s="133" t="s">
        <v>36</v>
      </c>
      <c r="AD28" s="133">
        <f>AD23+AD25+AD24+AD26+AD27</f>
        <v>96844.5</v>
      </c>
      <c r="AE28" s="227">
        <v>0</v>
      </c>
      <c r="AF28" s="133" t="s">
        <v>36</v>
      </c>
      <c r="AG28" s="133" t="s">
        <v>36</v>
      </c>
      <c r="AH28" s="133" t="s">
        <v>36</v>
      </c>
      <c r="AI28" s="16"/>
    </row>
    <row r="29" spans="1:36" ht="18.75" customHeight="1">
      <c r="A29" s="53" t="s">
        <v>32</v>
      </c>
      <c r="B29" s="54"/>
      <c r="C29" s="54"/>
      <c r="D29" s="55"/>
      <c r="E29" s="55"/>
      <c r="F29" s="55"/>
      <c r="G29" s="55"/>
      <c r="H29" s="55"/>
      <c r="I29" s="55"/>
      <c r="J29" s="55"/>
      <c r="K29" s="161"/>
      <c r="L29" s="56"/>
      <c r="M29" s="56"/>
      <c r="N29" s="161"/>
      <c r="O29" s="107"/>
      <c r="P29" s="57"/>
      <c r="Q29" s="58"/>
      <c r="R29" s="59"/>
      <c r="S29" s="59"/>
      <c r="T29" s="59"/>
      <c r="U29" s="60"/>
      <c r="V29" s="171"/>
      <c r="W29" s="59"/>
      <c r="X29" s="61"/>
      <c r="Y29" s="61"/>
      <c r="Z29" s="61"/>
      <c r="AA29" s="129"/>
      <c r="AB29" s="129"/>
      <c r="AC29" s="129"/>
      <c r="AD29" s="171"/>
      <c r="AE29" s="129"/>
      <c r="AF29" s="59"/>
      <c r="AG29" s="62"/>
      <c r="AH29" s="125"/>
      <c r="AI29" s="11"/>
      <c r="AJ29" s="10"/>
    </row>
    <row r="30" spans="1:36" ht="32.25" customHeight="1" thickBot="1">
      <c r="A30" s="68">
        <v>1</v>
      </c>
      <c r="B30" s="71" t="s">
        <v>36</v>
      </c>
      <c r="C30" s="72" t="s">
        <v>36</v>
      </c>
      <c r="D30" s="73" t="s">
        <v>36</v>
      </c>
      <c r="E30" s="69" t="s">
        <v>36</v>
      </c>
      <c r="F30" s="73" t="s">
        <v>36</v>
      </c>
      <c r="G30" s="74" t="s">
        <v>36</v>
      </c>
      <c r="H30" s="75" t="s">
        <v>36</v>
      </c>
      <c r="I30" s="76" t="s">
        <v>36</v>
      </c>
      <c r="J30" s="76" t="s">
        <v>36</v>
      </c>
      <c r="K30" s="162"/>
      <c r="L30" s="77"/>
      <c r="M30" s="78"/>
      <c r="N30" s="168"/>
      <c r="O30" s="108"/>
      <c r="P30" s="79"/>
      <c r="Q30" s="79"/>
      <c r="R30" s="79"/>
      <c r="S30" s="122"/>
      <c r="T30" s="135"/>
      <c r="U30" s="112"/>
      <c r="V30" s="168"/>
      <c r="W30" s="136"/>
      <c r="X30" s="145"/>
      <c r="Y30" s="79"/>
      <c r="Z30" s="145"/>
      <c r="AA30" s="112"/>
      <c r="AB30" s="112"/>
      <c r="AC30" s="112"/>
      <c r="AD30" s="168"/>
      <c r="AE30" s="122"/>
      <c r="AF30" s="122"/>
      <c r="AG30" s="70"/>
      <c r="AH30" s="126"/>
      <c r="AI30" s="11"/>
      <c r="AJ30" s="10"/>
    </row>
    <row r="31" spans="1:35" s="81" customFormat="1" ht="18.75" customHeight="1" thickBot="1">
      <c r="A31" s="91" t="s">
        <v>12</v>
      </c>
      <c r="B31" s="92"/>
      <c r="C31" s="93"/>
      <c r="D31" s="94"/>
      <c r="E31" s="95"/>
      <c r="F31" s="95"/>
      <c r="G31" s="96"/>
      <c r="H31" s="92"/>
      <c r="I31" s="95"/>
      <c r="J31" s="97"/>
      <c r="K31" s="133">
        <f>K30</f>
        <v>0</v>
      </c>
      <c r="L31" s="98"/>
      <c r="M31" s="98"/>
      <c r="N31" s="133">
        <f>N30</f>
        <v>0</v>
      </c>
      <c r="O31" s="134">
        <f aca="true" t="shared" si="1" ref="O31:AG31">O30</f>
        <v>0</v>
      </c>
      <c r="P31" s="134">
        <f t="shared" si="1"/>
        <v>0</v>
      </c>
      <c r="Q31" s="134">
        <f t="shared" si="1"/>
        <v>0</v>
      </c>
      <c r="R31" s="134">
        <f t="shared" si="1"/>
        <v>0</v>
      </c>
      <c r="S31" s="133">
        <f t="shared" si="1"/>
        <v>0</v>
      </c>
      <c r="T31" s="133">
        <f t="shared" si="1"/>
        <v>0</v>
      </c>
      <c r="U31" s="134">
        <f t="shared" si="1"/>
        <v>0</v>
      </c>
      <c r="V31" s="172">
        <f t="shared" si="1"/>
        <v>0</v>
      </c>
      <c r="W31" s="133">
        <f t="shared" si="1"/>
        <v>0</v>
      </c>
      <c r="X31" s="134">
        <f t="shared" si="1"/>
        <v>0</v>
      </c>
      <c r="Y31" s="134">
        <f t="shared" si="1"/>
        <v>0</v>
      </c>
      <c r="Z31" s="134">
        <f t="shared" si="1"/>
        <v>0</v>
      </c>
      <c r="AA31" s="134">
        <f t="shared" si="1"/>
        <v>0</v>
      </c>
      <c r="AB31" s="134">
        <f t="shared" si="1"/>
        <v>0</v>
      </c>
      <c r="AC31" s="134">
        <f t="shared" si="1"/>
        <v>0</v>
      </c>
      <c r="AD31" s="133">
        <f t="shared" si="1"/>
        <v>0</v>
      </c>
      <c r="AE31" s="137">
        <f t="shared" si="1"/>
        <v>0</v>
      </c>
      <c r="AF31" s="141">
        <f t="shared" si="1"/>
        <v>0</v>
      </c>
      <c r="AG31" s="134">
        <f t="shared" si="1"/>
        <v>0</v>
      </c>
      <c r="AH31" s="134">
        <f>AH30</f>
        <v>0</v>
      </c>
      <c r="AI31" s="80"/>
    </row>
    <row r="32" spans="1:36" ht="16.5" customHeight="1" thickBot="1">
      <c r="A32" s="35" t="s">
        <v>33</v>
      </c>
      <c r="B32" s="45"/>
      <c r="C32" s="36"/>
      <c r="D32" s="37"/>
      <c r="E32" s="38"/>
      <c r="F32" s="38"/>
      <c r="G32" s="38"/>
      <c r="H32" s="38"/>
      <c r="I32" s="38"/>
      <c r="J32" s="38"/>
      <c r="K32" s="163"/>
      <c r="L32" s="47"/>
      <c r="M32" s="47"/>
      <c r="N32" s="169"/>
      <c r="O32" s="109"/>
      <c r="P32" s="40"/>
      <c r="Q32" s="40"/>
      <c r="R32" s="40"/>
      <c r="S32" s="144"/>
      <c r="T32" s="40"/>
      <c r="U32" s="113"/>
      <c r="V32" s="169"/>
      <c r="W32" s="40"/>
      <c r="X32" s="49"/>
      <c r="Y32" s="49"/>
      <c r="Z32" s="49"/>
      <c r="AA32" s="130"/>
      <c r="AB32" s="130"/>
      <c r="AC32" s="130"/>
      <c r="AD32" s="169"/>
      <c r="AE32" s="138"/>
      <c r="AF32" s="138"/>
      <c r="AG32" s="52"/>
      <c r="AH32" s="127"/>
      <c r="AI32" s="11"/>
      <c r="AJ32" s="10"/>
    </row>
    <row r="33" spans="1:36" ht="18" customHeight="1" thickBot="1">
      <c r="A33" s="33">
        <v>1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164">
        <v>0</v>
      </c>
      <c r="L33" s="46">
        <v>0</v>
      </c>
      <c r="M33" s="46">
        <v>0</v>
      </c>
      <c r="N33" s="164">
        <v>0</v>
      </c>
      <c r="O33" s="104">
        <v>0</v>
      </c>
      <c r="P33" s="46">
        <v>0</v>
      </c>
      <c r="Q33" s="46">
        <v>0</v>
      </c>
      <c r="R33" s="46">
        <v>0</v>
      </c>
      <c r="S33" s="114">
        <v>0</v>
      </c>
      <c r="T33" s="46">
        <v>0</v>
      </c>
      <c r="U33" s="114">
        <v>0</v>
      </c>
      <c r="V33" s="173">
        <v>0</v>
      </c>
      <c r="W33" s="46">
        <v>0</v>
      </c>
      <c r="X33" s="51">
        <v>0</v>
      </c>
      <c r="Y33" s="48">
        <v>0</v>
      </c>
      <c r="Z33" s="51">
        <v>0</v>
      </c>
      <c r="AA33" s="114">
        <v>0</v>
      </c>
      <c r="AB33" s="114">
        <v>0</v>
      </c>
      <c r="AC33" s="114">
        <v>0</v>
      </c>
      <c r="AD33" s="164">
        <v>0</v>
      </c>
      <c r="AE33" s="139">
        <v>0</v>
      </c>
      <c r="AF33" s="139">
        <v>0</v>
      </c>
      <c r="AG33" s="51">
        <v>0</v>
      </c>
      <c r="AH33" s="123">
        <v>0</v>
      </c>
      <c r="AI33" s="11"/>
      <c r="AJ33" s="10"/>
    </row>
    <row r="34" spans="1:35" s="14" customFormat="1" ht="18" customHeight="1" thickBot="1">
      <c r="A34" s="99" t="s">
        <v>13</v>
      </c>
      <c r="B34" s="100"/>
      <c r="C34" s="101"/>
      <c r="D34" s="102"/>
      <c r="E34" s="102"/>
      <c r="F34" s="102"/>
      <c r="G34" s="102"/>
      <c r="H34" s="102"/>
      <c r="I34" s="102"/>
      <c r="J34" s="102"/>
      <c r="K34" s="165">
        <f aca="true" t="shared" si="2" ref="K34:AH34">SUM(K33)</f>
        <v>0</v>
      </c>
      <c r="L34" s="90">
        <f t="shared" si="2"/>
        <v>0</v>
      </c>
      <c r="M34" s="90">
        <f t="shared" si="2"/>
        <v>0</v>
      </c>
      <c r="N34" s="165">
        <f t="shared" si="2"/>
        <v>0</v>
      </c>
      <c r="O34" s="105">
        <f t="shared" si="2"/>
        <v>0</v>
      </c>
      <c r="P34" s="90">
        <f t="shared" si="2"/>
        <v>0</v>
      </c>
      <c r="Q34" s="90">
        <f t="shared" si="2"/>
        <v>0</v>
      </c>
      <c r="R34" s="90">
        <f t="shared" si="2"/>
        <v>0</v>
      </c>
      <c r="S34" s="115">
        <f t="shared" si="2"/>
        <v>0</v>
      </c>
      <c r="T34" s="90">
        <f t="shared" si="2"/>
        <v>0</v>
      </c>
      <c r="U34" s="115">
        <f t="shared" si="2"/>
        <v>0</v>
      </c>
      <c r="V34" s="172">
        <f t="shared" si="2"/>
        <v>0</v>
      </c>
      <c r="W34" s="176">
        <v>0</v>
      </c>
      <c r="X34" s="89">
        <f t="shared" si="2"/>
        <v>0</v>
      </c>
      <c r="Y34" s="89">
        <f t="shared" si="2"/>
        <v>0</v>
      </c>
      <c r="Z34" s="89">
        <f t="shared" si="2"/>
        <v>0</v>
      </c>
      <c r="AA34" s="115">
        <f t="shared" si="2"/>
        <v>0</v>
      </c>
      <c r="AB34" s="115">
        <f t="shared" si="2"/>
        <v>0</v>
      </c>
      <c r="AC34" s="115">
        <f t="shared" si="2"/>
        <v>0</v>
      </c>
      <c r="AD34" s="165">
        <f t="shared" si="2"/>
        <v>0</v>
      </c>
      <c r="AE34" s="140">
        <f t="shared" si="2"/>
        <v>0</v>
      </c>
      <c r="AF34" s="140">
        <f t="shared" si="2"/>
        <v>0</v>
      </c>
      <c r="AG34" s="90">
        <f t="shared" si="2"/>
        <v>0</v>
      </c>
      <c r="AH34" s="124">
        <f t="shared" si="2"/>
        <v>0</v>
      </c>
      <c r="AI34" s="16"/>
    </row>
    <row r="35" spans="1:36" s="21" customFormat="1" ht="18.75" customHeight="1" thickBot="1">
      <c r="A35" s="252" t="s">
        <v>16</v>
      </c>
      <c r="B35" s="253"/>
      <c r="C35" s="41"/>
      <c r="D35" s="42"/>
      <c r="E35" s="42"/>
      <c r="F35" s="42"/>
      <c r="G35" s="42"/>
      <c r="H35" s="42"/>
      <c r="I35" s="42"/>
      <c r="J35" s="42"/>
      <c r="K35" s="117">
        <f>K28+K31+K34</f>
        <v>139194.5</v>
      </c>
      <c r="L35" s="110">
        <f>L28+L31+L34</f>
        <v>0</v>
      </c>
      <c r="M35" s="111">
        <f>M28+M31+M34</f>
        <v>0</v>
      </c>
      <c r="N35" s="117">
        <f>N28+N31+N34</f>
        <v>74611.6</v>
      </c>
      <c r="O35" s="111" t="s">
        <v>36</v>
      </c>
      <c r="P35" s="111" t="s">
        <v>36</v>
      </c>
      <c r="Q35" s="111" t="s">
        <v>36</v>
      </c>
      <c r="R35" s="111" t="s">
        <v>36</v>
      </c>
      <c r="S35" s="143" t="s">
        <v>36</v>
      </c>
      <c r="T35" s="117" t="s">
        <v>36</v>
      </c>
      <c r="U35" s="116" t="s">
        <v>36</v>
      </c>
      <c r="V35" s="117">
        <f>V28+V31+V34</f>
        <v>30350</v>
      </c>
      <c r="W35" s="117">
        <f>W28+W31+W34</f>
        <v>85.13268000000001</v>
      </c>
      <c r="X35" s="116" t="s">
        <v>36</v>
      </c>
      <c r="Y35" s="116" t="s">
        <v>36</v>
      </c>
      <c r="Z35" s="116" t="s">
        <v>36</v>
      </c>
      <c r="AA35" s="116" t="s">
        <v>36</v>
      </c>
      <c r="AB35" s="116" t="s">
        <v>36</v>
      </c>
      <c r="AC35" s="131" t="s">
        <v>36</v>
      </c>
      <c r="AD35" s="117">
        <f>AD28+AD31+AD34</f>
        <v>96844.5</v>
      </c>
      <c r="AE35" s="132" t="s">
        <v>36</v>
      </c>
      <c r="AF35" s="142" t="s">
        <v>36</v>
      </c>
      <c r="AG35" s="116" t="s">
        <v>36</v>
      </c>
      <c r="AH35" s="131" t="s">
        <v>36</v>
      </c>
      <c r="AI35" s="43"/>
      <c r="AJ35" s="44"/>
    </row>
    <row r="36" spans="1:36" ht="24.75" customHeight="1">
      <c r="A36" s="30"/>
      <c r="B36" s="30"/>
      <c r="C36" s="30"/>
      <c r="D36" s="3"/>
      <c r="E36" s="3"/>
      <c r="F36" s="3"/>
      <c r="G36" s="3"/>
      <c r="H36" s="3"/>
      <c r="I36" s="3"/>
      <c r="J36" s="3"/>
      <c r="K36" s="31"/>
      <c r="L36" s="3"/>
      <c r="M36" s="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50"/>
      <c r="Y36" s="50"/>
      <c r="Z36" s="50"/>
      <c r="AA36" s="50"/>
      <c r="AB36" s="50"/>
      <c r="AC36" s="50"/>
      <c r="AD36" s="31"/>
      <c r="AE36" s="31"/>
      <c r="AF36" s="31"/>
      <c r="AG36" s="31"/>
      <c r="AH36" s="31"/>
      <c r="AI36" s="11"/>
      <c r="AJ36" s="10"/>
    </row>
    <row r="37" spans="1:30" ht="28.5" customHeight="1">
      <c r="A37" s="251" t="s">
        <v>78</v>
      </c>
      <c r="B37" s="251"/>
      <c r="C37" s="251"/>
      <c r="D37" s="251"/>
      <c r="E37" s="8" t="s">
        <v>14</v>
      </c>
      <c r="F37" s="247" t="s">
        <v>79</v>
      </c>
      <c r="G37" s="248"/>
      <c r="I37" s="17"/>
      <c r="J37" s="8"/>
      <c r="K37" s="5"/>
      <c r="N37" s="8"/>
      <c r="O37" s="3"/>
      <c r="P37" s="5"/>
      <c r="Q37" s="5"/>
      <c r="R37" s="5"/>
      <c r="S37" s="5"/>
      <c r="AD37" s="177"/>
    </row>
    <row r="38" spans="1:19" ht="13.5">
      <c r="A38" s="18"/>
      <c r="B38" s="18"/>
      <c r="C38" s="18"/>
      <c r="D38" s="3" t="s">
        <v>17</v>
      </c>
      <c r="E38" s="19" t="s">
        <v>37</v>
      </c>
      <c r="F38" s="20" t="s">
        <v>15</v>
      </c>
      <c r="G38" s="20"/>
      <c r="H38" s="20"/>
      <c r="I38" s="18"/>
      <c r="J38" s="19"/>
      <c r="K38" s="20"/>
      <c r="L38" s="20"/>
      <c r="M38" s="20"/>
      <c r="N38" s="20"/>
      <c r="O38" s="20"/>
      <c r="P38" s="5"/>
      <c r="Q38" s="5"/>
      <c r="R38" s="5"/>
      <c r="S38" s="5"/>
    </row>
    <row r="39" spans="1:19" ht="12">
      <c r="A39" s="3"/>
      <c r="B39" s="3"/>
      <c r="C39" s="3"/>
      <c r="F39" s="12"/>
      <c r="G39" s="12"/>
      <c r="H39" s="3"/>
      <c r="I39" s="12"/>
      <c r="K39" s="3"/>
      <c r="N39" s="3"/>
      <c r="P39" s="5"/>
      <c r="Q39" s="5"/>
      <c r="R39" s="5"/>
      <c r="S39" s="5"/>
    </row>
    <row r="40" spans="1:19" ht="13.5">
      <c r="A40" s="157"/>
      <c r="B40" s="8"/>
      <c r="C40" s="8"/>
      <c r="D40" s="21"/>
      <c r="E40" s="3"/>
      <c r="F40" s="12"/>
      <c r="G40" s="12"/>
      <c r="H40" s="12"/>
      <c r="I40" s="12"/>
      <c r="J40" s="12"/>
      <c r="K40" s="3"/>
      <c r="L40" s="3"/>
      <c r="P40" s="5"/>
      <c r="Q40" s="5"/>
      <c r="R40" s="5"/>
      <c r="S40" s="5"/>
    </row>
    <row r="41" spans="1:19" ht="13.5">
      <c r="A41" s="8"/>
      <c r="B41" s="8"/>
      <c r="C41" s="8"/>
      <c r="D41" s="21"/>
      <c r="E41" s="21"/>
      <c r="F41" s="12"/>
      <c r="G41" s="12"/>
      <c r="H41" s="12"/>
      <c r="I41" s="12"/>
      <c r="J41" s="12"/>
      <c r="K41" s="3"/>
      <c r="L41" s="3"/>
      <c r="P41" s="5"/>
      <c r="Q41" s="5"/>
      <c r="R41" s="5"/>
      <c r="S41" s="5"/>
    </row>
    <row r="42" spans="4:19" ht="15" customHeight="1">
      <c r="D42" s="5"/>
      <c r="E42" s="5"/>
      <c r="F42" s="5"/>
      <c r="G42" s="5"/>
      <c r="H42" s="5"/>
      <c r="I42" s="5"/>
      <c r="J42" s="5"/>
      <c r="K42" s="5"/>
      <c r="L42" s="5"/>
      <c r="O42" s="5"/>
      <c r="P42" s="5"/>
      <c r="Q42" s="5"/>
      <c r="R42" s="5"/>
      <c r="S42" s="5"/>
    </row>
  </sheetData>
  <sheetProtection/>
  <mergeCells count="36">
    <mergeCell ref="N16:P16"/>
    <mergeCell ref="S14:U15"/>
    <mergeCell ref="F14:F17"/>
    <mergeCell ref="AA16:AC16"/>
    <mergeCell ref="A14:A17"/>
    <mergeCell ref="I14:J16"/>
    <mergeCell ref="A35:B35"/>
    <mergeCell ref="M14:M17"/>
    <mergeCell ref="AG16:AH16"/>
    <mergeCell ref="AA14:AC15"/>
    <mergeCell ref="V14:Z15"/>
    <mergeCell ref="E14:E17"/>
    <mergeCell ref="AD16:AF16"/>
    <mergeCell ref="V16:X16"/>
    <mergeCell ref="Y16:Z16"/>
    <mergeCell ref="AD14:AH15"/>
    <mergeCell ref="A2:AC2"/>
    <mergeCell ref="A3:AC3"/>
    <mergeCell ref="K14:K17"/>
    <mergeCell ref="L14:L17"/>
    <mergeCell ref="F37:G37"/>
    <mergeCell ref="A21:J21"/>
    <mergeCell ref="C14:C17"/>
    <mergeCell ref="S16:U16"/>
    <mergeCell ref="G14:G17"/>
    <mergeCell ref="A37:D37"/>
    <mergeCell ref="A7:AH7"/>
    <mergeCell ref="A8:U8"/>
    <mergeCell ref="A9:U9"/>
    <mergeCell ref="A10:N10"/>
    <mergeCell ref="A11:U11"/>
    <mergeCell ref="Q16:R16"/>
    <mergeCell ref="D14:D17"/>
    <mergeCell ref="H14:H17"/>
    <mergeCell ref="B14:B17"/>
    <mergeCell ref="N14:R15"/>
  </mergeCells>
  <printOptions/>
  <pageMargins left="0.15748031496062992" right="0.15748031496062992" top="0.6692913385826772" bottom="0.2755905511811024" header="0.5511811023622047" footer="0.15748031496062992"/>
  <pageSetup horizontalDpi="600" verticalDpi="600" orientation="landscape" paperSize="9" scale="53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Шлюжас Елена Викторовна</cp:lastModifiedBy>
  <cp:lastPrinted>2020-01-13T07:56:12Z</cp:lastPrinted>
  <dcterms:created xsi:type="dcterms:W3CDTF">2000-10-03T09:28:13Z</dcterms:created>
  <dcterms:modified xsi:type="dcterms:W3CDTF">2020-01-21T05:15:09Z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565535866</vt:i4>
  </property>
  <property fmtid="{D5CDD505-2E9C-101B-9397-08002B2CF9AE}" pid="3" name="_ReviewingToolsShownOnce">
    <vt:lpwstr/>
  </property>
</Properties>
</file>