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350" tabRatio="723" activeTab="0"/>
  </bookViews>
  <sheets>
    <sheet name="Долг.обязат. прил. 1" sheetId="1" r:id="rId1"/>
  </sheets>
  <definedNames>
    <definedName name="_xlnm.Print_Titles" localSheetId="0">'Долг.обязат. прил. 1'!$14:$18</definedName>
    <definedName name="_xlnm.Print_Area" localSheetId="0">'Долг.обязат. прил. 1'!$A$1:$AH$35</definedName>
  </definedNames>
  <calcPr fullCalcOnLoad="1"/>
</workbook>
</file>

<file path=xl/sharedStrings.xml><?xml version="1.0" encoding="utf-8"?>
<sst xmlns="http://schemas.openxmlformats.org/spreadsheetml/2006/main" count="121" uniqueCount="82">
  <si>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</si>
  <si>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</si>
  <si>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</si>
  <si>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</si>
  <si>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</si>
  <si>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</si>
  <si>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</si>
  <si>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</si>
  <si>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</si>
  <si>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</si>
  <si>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</si>
  <si>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</si>
  <si>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</si>
  <si>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</si>
  <si>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Всего: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</si>
  <si>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</si>
  <si>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</si>
  <si>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</si>
  <si>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</si>
  <si>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</si>
  <si>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</si>
  <si>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</si>
  <si>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</si>
  <si>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</si>
  <si>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</si>
  <si>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</si>
  <si>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</si>
  <si>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</si>
  <si>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</si>
  <si>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</si>
  <si>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</si>
  <si>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>тыс. руб.</t>
  </si>
  <si>
    <t xml:space="preserve"> тыс.руб.</t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</si>
  <si>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</si>
  <si>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</si>
  <si>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</si>
  <si>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Администрация города Усолье-Сибирское</t>
  </si>
  <si>
    <t>30.12.2014</t>
  </si>
  <si>
    <t>12,5%</t>
  </si>
  <si>
    <t>16.12.2016</t>
  </si>
  <si>
    <t>Кредит от кредитных организаций. Договор №76900197-40131-0 об открытии возобновляемой кредитной линии от 30.12.2014 г.</t>
  </si>
  <si>
    <t>21.12.2015</t>
  </si>
  <si>
    <t>07-3-15/0010</t>
  </si>
  <si>
    <t>Кредит от кредитных организаций. Договор №76900197-40132-0 об открытии возобновляемой кредитной линии от 30.12.2014 г.</t>
  </si>
  <si>
    <t>16.12.2017</t>
  </si>
  <si>
    <t>Верхний предел долга по муниципальным гарантиям по состоянию на 1 января 2017 г.:  0 тыс.руб.</t>
  </si>
  <si>
    <r>
      <t xml:space="preserve">Начислено в </t>
    </r>
    <r>
      <rPr>
        <u val="single"/>
        <sz val="10"/>
        <rFont val="Arial Cyr"/>
        <family val="0"/>
      </rPr>
      <t xml:space="preserve">2016 </t>
    </r>
    <r>
      <rPr>
        <sz val="10"/>
        <rFont val="Arial Cyr"/>
        <family val="0"/>
      </rPr>
      <t xml:space="preserve">году </t>
    </r>
  </si>
  <si>
    <r>
      <t xml:space="preserve">Погашено в </t>
    </r>
    <r>
      <rPr>
        <u val="single"/>
        <sz val="10"/>
        <rFont val="Arial Cyr"/>
        <family val="0"/>
      </rPr>
      <t>2016</t>
    </r>
    <r>
      <rPr>
        <sz val="10"/>
        <rFont val="Arial Cyr"/>
        <family val="0"/>
      </rPr>
      <t xml:space="preserve"> году</t>
    </r>
  </si>
  <si>
    <r>
      <t xml:space="preserve">Списано в </t>
    </r>
    <r>
      <rPr>
        <u val="single"/>
        <sz val="9"/>
        <rFont val="Arial Cyr"/>
        <family val="0"/>
      </rPr>
      <t xml:space="preserve">2016 </t>
    </r>
    <r>
      <rPr>
        <sz val="9"/>
        <rFont val="Arial Cyr"/>
        <family val="0"/>
      </rPr>
      <t>году</t>
    </r>
  </si>
  <si>
    <t>13,25%</t>
  </si>
  <si>
    <t>23.06.2015   21.12.2015</t>
  </si>
  <si>
    <t xml:space="preserve"> Решение Думы города Усолье-Сибирское от 18.12.2014 г. №109/6 муниципальный контракт №1215/2014.371906 от 17.12.2014 г.</t>
  </si>
  <si>
    <t xml:space="preserve"> Решение Думы города Усолье-Сибирское от 18.12.2014 г. №109/6, от 21.12.2015 г. №78/6 муниципальный контракт №1216/2014.371907 от 17.12.2014 г.</t>
  </si>
  <si>
    <t>ПА0 "Сбербанк России"  Ангарское отделение Иркутского отделения  №8586</t>
  </si>
  <si>
    <t>21.12.2015   28.12.2015    01.03.2016    04.04.2016     04.05.2016       22.06.2016</t>
  </si>
  <si>
    <t>22.08.2016</t>
  </si>
  <si>
    <t>Распоряжение Правительства Иркутской области от 15.08.2016 года №417-рп "О предоставлении бюджетного кредита муниципальному образованию "город Усолье-Сибирское"</t>
  </si>
  <si>
    <t>Муниципальное образование "город Усолье-Сибирское"</t>
  </si>
  <si>
    <t>Министерство финансов Иркутской области</t>
  </si>
  <si>
    <t>21.08.2019</t>
  </si>
  <si>
    <t>0,1%</t>
  </si>
  <si>
    <t>Бюджетный кредит.               Договор №17 о предоставлении бюджетного кредита от 22.08.2016 г.</t>
  </si>
  <si>
    <t>Бюджетный кредит.                Договор №27 о предоставлении бюджетного кредита от 09.11.2016 г.</t>
  </si>
  <si>
    <t>Распоряжение Правительства Иркутской области от 07.11.2016 года №654-рп "О предоставлении бюджетного кредита муниципальному образованию "город Усолье-Сибирское"</t>
  </si>
  <si>
    <t>09.11.2016</t>
  </si>
  <si>
    <t>08.11.2019</t>
  </si>
  <si>
    <t>24.08.2016   11.11.2016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</si>
  <si>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01.01.2017 г.</t>
    </r>
  </si>
  <si>
    <r>
      <t>о местном бюджете на 2016 год:</t>
    </r>
    <r>
      <rPr>
        <b/>
        <sz val="9"/>
        <rFont val="Arial Cyr"/>
        <family val="0"/>
      </rPr>
      <t xml:space="preserve"> (решение Думы города Усолье-Сибирское от 21.12.2015 г. № 78/6 с изменениями от 28.01.2016 г. №2/6, от 25.02.2016 г. №11/6, от 28.04.2016 г. №33/6, от 30.06.2016 г. №49/6, от 07.09.2016 г. №58/6, от 27.10.2016 г. №63/6, от 22.12.2016 г. №79/6)</t>
    </r>
  </si>
  <si>
    <t xml:space="preserve">Верхний предел муниципального долга по состоянию на 1 января 2017 г.:  69 192,8 тыс.руб. </t>
  </si>
  <si>
    <t xml:space="preserve">Объем расходов на обслуживание муниципального долга:  7 693,7 тыс.руб.  </t>
  </si>
  <si>
    <t>Объем доходов без учета безвозмездных поступлений: 438 315,3 тыс.руб.</t>
  </si>
  <si>
    <t>Объем муниципального долга по состоянию на 01.01.2017 г.</t>
  </si>
  <si>
    <t>21.12.2016</t>
  </si>
  <si>
    <t>Бюджетный кредит.                Договор № 34 о предоставлении бюджетного кредита от 21.12.2016 г.</t>
  </si>
  <si>
    <t>Распоряжение Правительства Иркутской области от 20.12.2016 года №752-рп "О предоставлении бюджетного кредита муниципальному образованию "город Усолье-Сибирское"</t>
  </si>
  <si>
    <t>20.12.2019</t>
  </si>
  <si>
    <t>28.01.2016   29.04.2016    30.12.2016</t>
  </si>
  <si>
    <t>07-2-16/0013</t>
  </si>
  <si>
    <t>07-2-16/0011</t>
  </si>
  <si>
    <t>07-2-16/0012</t>
  </si>
  <si>
    <t>07-3-14/0009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</si>
</sst>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_-* #,##0_р_._-;\-* #,##0_р_._-;_-* &quot;-&quot;??_р_._-;_-@_-"/>
    <numFmt numFmtId="205" formatCode="_-* #,##0.0_р_._-;\-* #,##0.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_р_._-;\-* #,##0.0000_р_._-;_-* &quot;-&quot;????_р_._-;_-@_-"/>
    <numFmt numFmtId="213" formatCode="_-* #,##0.000000000_р_._-;\-* #,##0.000000000_р_._-;_-* &quot;-&quot;??_р_._-;_-@_-"/>
    <numFmt numFmtId="214" formatCode="_-* #,##0.0000000000_р_._-;\-* #,##0.0000000000_р_._-;_-* &quot;-&quot;??_р_._-;_-@_-"/>
    <numFmt numFmtId="215" formatCode="_-* #,##0.00000_р_._-;\-* #,##0.0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  <numFmt numFmtId="218" formatCode="_-* #,##0.0_р_._-;\-* #,##0.0_р_._-;_-* &quot;-&quot;????_р_._-;_-@_-"/>
    <numFmt numFmtId="219" formatCode="_-* #,##0_р_._-;\-* #,##0_р_._-;_-* &quot;-&quot;????_р_._-;_-@_-"/>
    <numFmt numFmtId="220" formatCode="_-* #,##0.0000\ _₽_-;\-* #,##0.0000\ _₽_-;_-* &quot;-&quot;????\ _₽_-;_-@_-"/>
    <numFmt numFmtId="221" formatCode="_-* #,##0.000\ _₽_-;\-* #,##0.000\ _₽_-;_-* &quot;-&quot;????\ _₽_-;_-@_-"/>
    <numFmt numFmtId="222" formatCode="_-* #,##0.00\ _₽_-;\-* #,##0.00\ _₽_-;_-* &quot;-&quot;????\ _₽_-;_-@_-"/>
    <numFmt numFmtId="223" formatCode="_-* #,##0.0\ _₽_-;\-* #,##0.0\ _₽_-;_-* &quot;-&quot;????\ _₽_-;_-@_-"/>
  </numFmts>
  <fonts count="7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u val="single"/>
      <sz val="9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.3"/>
      <name val="Arial Cyr"/>
      <family val="0"/>
    </font>
    <font>
      <sz val="9.3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5"/>
      <name val="Arial Cyr"/>
      <family val="0"/>
    </font>
    <font>
      <b/>
      <sz val="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9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17" xfId="0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5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3" fontId="15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8" xfId="0" applyFont="1" applyBorder="1" applyAlignment="1">
      <alignment vertical="center"/>
    </xf>
    <xf numFmtId="0" fontId="14" fillId="33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7" fontId="9" fillId="33" borderId="24" xfId="0" applyNumberFormat="1" applyFont="1" applyFill="1" applyBorder="1" applyAlignment="1">
      <alignment horizontal="center" vertical="center"/>
    </xf>
    <xf numFmtId="207" fontId="25" fillId="33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207" fontId="0" fillId="0" borderId="17" xfId="0" applyNumberFormat="1" applyFill="1" applyBorder="1" applyAlignment="1">
      <alignment/>
    </xf>
    <xf numFmtId="207" fontId="12" fillId="0" borderId="17" xfId="0" applyNumberFormat="1" applyFont="1" applyFill="1" applyBorder="1" applyAlignment="1">
      <alignment/>
    </xf>
    <xf numFmtId="207" fontId="28" fillId="33" borderId="24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right" vertical="center"/>
    </xf>
    <xf numFmtId="207" fontId="13" fillId="0" borderId="17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207" fontId="8" fillId="33" borderId="2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207" fontId="1" fillId="0" borderId="17" xfId="0" applyNumberFormat="1" applyFont="1" applyFill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204" fontId="26" fillId="0" borderId="32" xfId="60" applyNumberFormat="1" applyFont="1" applyFill="1" applyBorder="1" applyAlignment="1">
      <alignment horizontal="center" vertical="center" wrapText="1" shrinkToFit="1"/>
    </xf>
    <xf numFmtId="49" fontId="26" fillId="0" borderId="32" xfId="0" applyNumberFormat="1" applyFont="1" applyBorder="1" applyAlignment="1">
      <alignment horizontal="center" vertical="center" wrapText="1"/>
    </xf>
    <xf numFmtId="204" fontId="25" fillId="0" borderId="32" xfId="0" applyNumberFormat="1" applyFont="1" applyBorder="1" applyAlignment="1">
      <alignment horizontal="center" vertical="center"/>
    </xf>
    <xf numFmtId="207" fontId="28" fillId="0" borderId="32" xfId="0" applyNumberFormat="1" applyFont="1" applyBorder="1" applyAlignment="1">
      <alignment horizontal="center" vertical="center"/>
    </xf>
    <xf numFmtId="207" fontId="8" fillId="0" borderId="32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13" fillId="0" borderId="3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204" fontId="8" fillId="0" borderId="35" xfId="0" applyNumberFormat="1" applyFont="1" applyBorder="1" applyAlignment="1">
      <alignment horizontal="center" vertical="center"/>
    </xf>
    <xf numFmtId="171" fontId="8" fillId="33" borderId="24" xfId="0" applyNumberFormat="1" applyFont="1" applyFill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204" fontId="26" fillId="0" borderId="24" xfId="60" applyNumberFormat="1" applyFont="1" applyFill="1" applyBorder="1" applyAlignment="1">
      <alignment horizontal="center" vertical="center" wrapText="1" shrinkToFit="1"/>
    </xf>
    <xf numFmtId="49" fontId="26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04" fontId="25" fillId="0" borderId="35" xfId="0" applyNumberFormat="1" applyFont="1" applyBorder="1" applyAlignment="1">
      <alignment horizontal="center" vertical="center"/>
    </xf>
    <xf numFmtId="207" fontId="28" fillId="0" borderId="35" xfId="0" applyNumberFormat="1" applyFont="1" applyBorder="1" applyAlignment="1">
      <alignment horizontal="center" vertical="center"/>
    </xf>
    <xf numFmtId="204" fontId="25" fillId="0" borderId="32" xfId="0" applyNumberFormat="1" applyFont="1" applyFill="1" applyBorder="1" applyAlignment="1">
      <alignment horizontal="center" vertical="center"/>
    </xf>
    <xf numFmtId="204" fontId="25" fillId="0" borderId="35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left" vertical="center"/>
    </xf>
    <xf numFmtId="171" fontId="13" fillId="0" borderId="35" xfId="0" applyNumberFormat="1" applyFont="1" applyBorder="1" applyAlignment="1">
      <alignment horizontal="center" vertical="center" wrapText="1"/>
    </xf>
    <xf numFmtId="171" fontId="13" fillId="0" borderId="24" xfId="0" applyNumberFormat="1" applyFont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9" fontId="13" fillId="33" borderId="32" xfId="0" applyNumberFormat="1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171" fontId="13" fillId="0" borderId="32" xfId="0" applyNumberFormat="1" applyFont="1" applyBorder="1" applyAlignment="1">
      <alignment horizontal="center" vertical="center" wrapText="1"/>
    </xf>
    <xf numFmtId="171" fontId="13" fillId="0" borderId="34" xfId="0" applyNumberFormat="1" applyFont="1" applyBorder="1" applyAlignment="1">
      <alignment horizontal="center" vertical="center" wrapText="1"/>
    </xf>
    <xf numFmtId="204" fontId="25" fillId="0" borderId="32" xfId="60" applyNumberFormat="1" applyFont="1" applyFill="1" applyBorder="1" applyAlignment="1">
      <alignment horizontal="center" vertical="center" wrapText="1" shrinkToFit="1"/>
    </xf>
    <xf numFmtId="204" fontId="25" fillId="0" borderId="35" xfId="60" applyNumberFormat="1" applyFont="1" applyFill="1" applyBorder="1" applyAlignment="1">
      <alignment horizontal="center" vertical="center" wrapText="1" shrinkToFit="1"/>
    </xf>
    <xf numFmtId="0" fontId="5" fillId="34" borderId="16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207" fontId="20" fillId="34" borderId="19" xfId="0" applyNumberFormat="1" applyFont="1" applyFill="1" applyBorder="1" applyAlignment="1">
      <alignment horizontal="center" vertical="center"/>
    </xf>
    <xf numFmtId="207" fontId="20" fillId="34" borderId="18" xfId="0" applyNumberFormat="1" applyFont="1" applyFill="1" applyBorder="1" applyAlignment="1">
      <alignment horizontal="center" vertical="center"/>
    </xf>
    <xf numFmtId="207" fontId="24" fillId="34" borderId="19" xfId="0" applyNumberFormat="1" applyFont="1" applyFill="1" applyBorder="1" applyAlignment="1">
      <alignment horizontal="center" vertical="center"/>
    </xf>
    <xf numFmtId="207" fontId="22" fillId="34" borderId="19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15" fillId="34" borderId="39" xfId="0" applyFont="1" applyFill="1" applyBorder="1" applyAlignment="1">
      <alignment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26" xfId="0" applyFont="1" applyFill="1" applyBorder="1" applyAlignment="1">
      <alignment vertical="center"/>
    </xf>
    <xf numFmtId="0" fontId="15" fillId="34" borderId="40" xfId="0" applyFont="1" applyFill="1" applyBorder="1" applyAlignment="1">
      <alignment vertical="center"/>
    </xf>
    <xf numFmtId="3" fontId="27" fillId="34" borderId="18" xfId="0" applyNumberFormat="1" applyFont="1" applyFill="1" applyBorder="1" applyAlignment="1">
      <alignment horizontal="center" vertical="center"/>
    </xf>
    <xf numFmtId="214" fontId="24" fillId="34" borderId="18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207" fontId="5" fillId="34" borderId="19" xfId="0" applyNumberFormat="1" applyFont="1" applyFill="1" applyBorder="1" applyAlignment="1">
      <alignment vertical="center"/>
    </xf>
    <xf numFmtId="207" fontId="11" fillId="34" borderId="18" xfId="0" applyNumberFormat="1" applyFont="1" applyFill="1" applyBorder="1" applyAlignment="1">
      <alignment vertical="center"/>
    </xf>
    <xf numFmtId="207" fontId="11" fillId="34" borderId="19" xfId="0" applyNumberFormat="1" applyFont="1" applyFill="1" applyBorder="1" applyAlignment="1">
      <alignment vertical="center"/>
    </xf>
    <xf numFmtId="207" fontId="22" fillId="34" borderId="1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19" fontId="20" fillId="34" borderId="18" xfId="0" applyNumberFormat="1" applyFont="1" applyFill="1" applyBorder="1" applyAlignment="1">
      <alignment horizontal="center" vertical="center"/>
    </xf>
    <xf numFmtId="219" fontId="31" fillId="34" borderId="18" xfId="0" applyNumberFormat="1" applyFont="1" applyFill="1" applyBorder="1" applyAlignment="1">
      <alignment horizontal="center" vertical="center"/>
    </xf>
    <xf numFmtId="220" fontId="31" fillId="34" borderId="18" xfId="0" applyNumberFormat="1" applyFont="1" applyFill="1" applyBorder="1" applyAlignment="1">
      <alignment horizontal="center" vertical="center"/>
    </xf>
    <xf numFmtId="207" fontId="32" fillId="33" borderId="24" xfId="0" applyNumberFormat="1" applyFont="1" applyFill="1" applyBorder="1" applyAlignment="1">
      <alignment horizontal="center" vertical="center"/>
    </xf>
    <xf numFmtId="207" fontId="33" fillId="34" borderId="19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171" fontId="4" fillId="0" borderId="32" xfId="0" applyNumberFormat="1" applyFont="1" applyBorder="1" applyAlignment="1">
      <alignment horizontal="center" vertical="center" wrapText="1"/>
    </xf>
    <xf numFmtId="171" fontId="4" fillId="0" borderId="35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207" fontId="32" fillId="0" borderId="32" xfId="0" applyNumberFormat="1" applyFont="1" applyBorder="1" applyAlignment="1">
      <alignment horizontal="center" vertical="center"/>
    </xf>
    <xf numFmtId="207" fontId="32" fillId="0" borderId="35" xfId="0" applyNumberFormat="1" applyFont="1" applyBorder="1" applyAlignment="1">
      <alignment horizontal="center" vertical="center"/>
    </xf>
    <xf numFmtId="214" fontId="33" fillId="34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220" fontId="10" fillId="0" borderId="19" xfId="0" applyNumberFormat="1" applyFont="1" applyBorder="1" applyAlignment="1">
      <alignment horizontal="center"/>
    </xf>
    <xf numFmtId="220" fontId="34" fillId="0" borderId="19" xfId="0" applyNumberFormat="1" applyFont="1" applyBorder="1" applyAlignment="1">
      <alignment horizontal="center"/>
    </xf>
    <xf numFmtId="207" fontId="35" fillId="0" borderId="35" xfId="0" applyNumberFormat="1" applyFont="1" applyBorder="1" applyAlignment="1">
      <alignment horizontal="center" vertical="center"/>
    </xf>
    <xf numFmtId="214" fontId="31" fillId="34" borderId="18" xfId="0" applyNumberFormat="1" applyFont="1" applyFill="1" applyBorder="1" applyAlignment="1">
      <alignment horizontal="center" vertical="center"/>
    </xf>
    <xf numFmtId="207" fontId="36" fillId="0" borderId="18" xfId="0" applyNumberFormat="1" applyFont="1" applyFill="1" applyBorder="1" applyAlignment="1">
      <alignment/>
    </xf>
    <xf numFmtId="207" fontId="35" fillId="33" borderId="24" xfId="0" applyNumberFormat="1" applyFont="1" applyFill="1" applyBorder="1" applyAlignment="1">
      <alignment horizontal="center" vertical="center"/>
    </xf>
    <xf numFmtId="207" fontId="31" fillId="34" borderId="19" xfId="0" applyNumberFormat="1" applyFont="1" applyFill="1" applyBorder="1" applyAlignment="1">
      <alignment horizontal="center" vertical="center"/>
    </xf>
    <xf numFmtId="219" fontId="34" fillId="0" borderId="19" xfId="0" applyNumberFormat="1" applyFont="1" applyBorder="1" applyAlignment="1">
      <alignment horizontal="center"/>
    </xf>
    <xf numFmtId="172" fontId="15" fillId="0" borderId="19" xfId="0" applyNumberFormat="1" applyFont="1" applyBorder="1" applyAlignment="1">
      <alignment horizontal="center"/>
    </xf>
    <xf numFmtId="205" fontId="13" fillId="0" borderId="3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04" fontId="25" fillId="0" borderId="14" xfId="0" applyNumberFormat="1" applyFont="1" applyBorder="1" applyAlignment="1">
      <alignment horizontal="center" vertical="center"/>
    </xf>
    <xf numFmtId="49" fontId="13" fillId="33" borderId="34" xfId="0" applyNumberFormat="1" applyFont="1" applyFill="1" applyBorder="1" applyAlignment="1">
      <alignment horizontal="left" vertical="center"/>
    </xf>
    <xf numFmtId="204" fontId="26" fillId="0" borderId="34" xfId="60" applyNumberFormat="1" applyFont="1" applyFill="1" applyBorder="1" applyAlignment="1">
      <alignment horizontal="center" vertical="center" wrapText="1" shrinkToFit="1"/>
    </xf>
    <xf numFmtId="207" fontId="35" fillId="0" borderId="32" xfId="0" applyNumberFormat="1" applyFont="1" applyBorder="1" applyAlignment="1">
      <alignment horizontal="center" vertical="center"/>
    </xf>
    <xf numFmtId="204" fontId="35" fillId="0" borderId="35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207" fontId="35" fillId="33" borderId="42" xfId="0" applyNumberFormat="1" applyFont="1" applyFill="1" applyBorder="1" applyAlignment="1">
      <alignment horizontal="center" vertical="center"/>
    </xf>
    <xf numFmtId="207" fontId="31" fillId="34" borderId="40" xfId="0" applyNumberFormat="1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horizontal="right" vertical="center"/>
    </xf>
    <xf numFmtId="171" fontId="36" fillId="0" borderId="43" xfId="0" applyNumberFormat="1" applyFont="1" applyBorder="1" applyAlignment="1">
      <alignment horizontal="center" vertical="center" wrapText="1"/>
    </xf>
    <xf numFmtId="171" fontId="36" fillId="0" borderId="44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/>
    </xf>
    <xf numFmtId="207" fontId="35" fillId="0" borderId="43" xfId="0" applyNumberFormat="1" applyFont="1" applyBorder="1" applyAlignment="1">
      <alignment horizontal="center" vertical="center"/>
    </xf>
    <xf numFmtId="204" fontId="35" fillId="0" borderId="44" xfId="0" applyNumberFormat="1" applyFont="1" applyBorder="1" applyAlignment="1">
      <alignment horizontal="center" vertical="center"/>
    </xf>
    <xf numFmtId="214" fontId="31" fillId="34" borderId="39" xfId="0" applyNumberFormat="1" applyFont="1" applyFill="1" applyBorder="1" applyAlignment="1">
      <alignment horizontal="center" vertical="center"/>
    </xf>
    <xf numFmtId="207" fontId="36" fillId="0" borderId="39" xfId="0" applyNumberFormat="1" applyFont="1" applyFill="1" applyBorder="1" applyAlignment="1">
      <alignment/>
    </xf>
    <xf numFmtId="3" fontId="35" fillId="0" borderId="10" xfId="0" applyNumberFormat="1" applyFont="1" applyBorder="1" applyAlignment="1">
      <alignment horizontal="right" vertical="center"/>
    </xf>
    <xf numFmtId="171" fontId="36" fillId="0" borderId="32" xfId="0" applyNumberFormat="1" applyFont="1" applyBorder="1" applyAlignment="1">
      <alignment horizontal="center" vertical="center" wrapText="1"/>
    </xf>
    <xf numFmtId="171" fontId="36" fillId="0" borderId="35" xfId="0" applyNumberFormat="1" applyFont="1" applyBorder="1" applyAlignment="1">
      <alignment horizontal="center" vertical="center" wrapText="1"/>
    </xf>
    <xf numFmtId="0" fontId="36" fillId="0" borderId="31" xfId="0" applyFont="1" applyBorder="1" applyAlignment="1">
      <alignment/>
    </xf>
    <xf numFmtId="207" fontId="36" fillId="0" borderId="17" xfId="0" applyNumberFormat="1" applyFont="1" applyFill="1" applyBorder="1" applyAlignment="1">
      <alignment/>
    </xf>
    <xf numFmtId="219" fontId="36" fillId="0" borderId="19" xfId="0" applyNumberFormat="1" applyFont="1" applyBorder="1" applyAlignment="1">
      <alignment horizontal="center"/>
    </xf>
    <xf numFmtId="3" fontId="37" fillId="34" borderId="18" xfId="0" applyNumberFormat="1" applyFont="1" applyFill="1" applyBorder="1" applyAlignment="1">
      <alignment horizontal="center" vertical="center"/>
    </xf>
    <xf numFmtId="223" fontId="37" fillId="34" borderId="18" xfId="0" applyNumberFormat="1" applyFont="1" applyFill="1" applyBorder="1" applyAlignment="1">
      <alignment horizontal="center" vertical="center"/>
    </xf>
    <xf numFmtId="219" fontId="38" fillId="0" borderId="19" xfId="0" applyNumberFormat="1" applyFont="1" applyBorder="1" applyAlignment="1">
      <alignment horizontal="center"/>
    </xf>
    <xf numFmtId="220" fontId="39" fillId="34" borderId="18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4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33" borderId="54" xfId="0" applyFont="1" applyFill="1" applyBorder="1" applyAlignment="1">
      <alignment horizontal="center" vertical="top" wrapText="1"/>
    </xf>
    <xf numFmtId="0" fontId="0" fillId="33" borderId="55" xfId="0" applyFont="1" applyFill="1" applyBorder="1" applyAlignment="1">
      <alignment horizontal="center" vertical="top"/>
    </xf>
    <xf numFmtId="0" fontId="0" fillId="33" borderId="56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57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zoomScalePageLayoutView="0" workbookViewId="0" topLeftCell="A31">
      <selection activeCell="F42" sqref="F42:F43"/>
    </sheetView>
  </sheetViews>
  <sheetFormatPr defaultColWidth="9.00390625" defaultRowHeight="12.75"/>
  <cols>
    <col min="1" max="1" width="3.875" style="0" customWidth="1"/>
    <col min="2" max="2" width="9.50390625" style="0" customWidth="1"/>
    <col min="3" max="3" width="12.125" style="0" customWidth="1"/>
    <col min="4" max="5" width="12.50390625" style="0" customWidth="1"/>
    <col min="6" max="6" width="7.125" style="0" customWidth="1"/>
    <col min="7" max="7" width="9.50390625" style="0" customWidth="1"/>
    <col min="8" max="9" width="9.25390625" style="0" customWidth="1"/>
    <col min="12" max="12" width="9.875" style="0" customWidth="1"/>
    <col min="13" max="13" width="6.50390625" style="0" customWidth="1"/>
    <col min="14" max="14" width="10.875" style="0" customWidth="1"/>
    <col min="15" max="15" width="5.25390625" style="0" customWidth="1"/>
    <col min="16" max="16" width="6.50390625" style="0" customWidth="1"/>
    <col min="17" max="17" width="6.25390625" style="0" customWidth="1"/>
    <col min="18" max="18" width="6.125" style="0" customWidth="1"/>
    <col min="19" max="19" width="10.875" style="0" customWidth="1"/>
    <col min="20" max="20" width="9.50390625" style="0" bestFit="1" customWidth="1"/>
    <col min="21" max="21" width="5.75390625" style="0" customWidth="1"/>
    <col min="22" max="22" width="10.75390625" style="0" customWidth="1"/>
    <col min="23" max="23" width="9.50390625" style="0" customWidth="1"/>
    <col min="24" max="24" width="5.50390625" style="17" customWidth="1"/>
    <col min="25" max="25" width="6.50390625" style="17" customWidth="1"/>
    <col min="26" max="26" width="6.00390625" style="17" customWidth="1"/>
    <col min="27" max="27" width="5.00390625" style="17" customWidth="1"/>
    <col min="28" max="28" width="5.50390625" style="17" customWidth="1"/>
    <col min="29" max="29" width="5.25390625" style="17" customWidth="1"/>
    <col min="30" max="30" width="10.50390625" style="0" customWidth="1"/>
    <col min="31" max="31" width="5.50390625" style="0" customWidth="1"/>
    <col min="32" max="32" width="5.00390625" style="0" customWidth="1"/>
    <col min="33" max="33" width="5.50390625" style="0" customWidth="1"/>
    <col min="34" max="34" width="5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15:33" ht="12">
      <c r="O1" s="7"/>
      <c r="AD1" s="7"/>
      <c r="AE1" s="28"/>
      <c r="AF1" s="28"/>
      <c r="AG1" s="28"/>
    </row>
    <row r="2" spans="1:39" ht="19.5" customHeight="1">
      <c r="A2" s="257" t="s">
        <v>35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7"/>
      <c r="AE2" s="28"/>
      <c r="AF2" s="28"/>
      <c r="AG2" s="28"/>
      <c r="AI2" s="2"/>
      <c r="AJ2" s="2"/>
      <c r="AK2" s="2"/>
      <c r="AL2" s="2"/>
      <c r="AM2" s="2"/>
    </row>
    <row r="3" spans="1:33" ht="19.5">
      <c r="A3" s="258" t="s">
        <v>67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7"/>
      <c r="AE3" s="28"/>
      <c r="AF3" s="28"/>
      <c r="AG3" s="28"/>
    </row>
    <row r="4" spans="1:33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AD4" s="7"/>
      <c r="AE4" s="28"/>
      <c r="AF4" s="28"/>
      <c r="AG4" s="28"/>
    </row>
    <row r="5" spans="1:17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 ht="12.75">
      <c r="A6" s="2" t="s">
        <v>33</v>
      </c>
      <c r="B6" s="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5" s="123" customFormat="1" ht="12.75">
      <c r="A7" s="2" t="s">
        <v>68</v>
      </c>
      <c r="B7" s="120"/>
      <c r="C7" s="120"/>
      <c r="D7" s="121"/>
      <c r="E7" s="122"/>
    </row>
    <row r="8" spans="1:21" ht="15" customHeight="1">
      <c r="A8" s="261" t="s">
        <v>69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</row>
    <row r="9" spans="1:21" ht="15.75" customHeight="1">
      <c r="A9" s="263" t="s">
        <v>45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9" s="1" customFormat="1" ht="16.5" customHeight="1">
      <c r="A10" s="264" t="s">
        <v>70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61"/>
      <c r="P10" s="61"/>
      <c r="Q10" s="61"/>
      <c r="R10" s="61"/>
      <c r="S10" s="59"/>
      <c r="T10" s="59"/>
      <c r="U10" s="59"/>
      <c r="X10" s="50"/>
      <c r="Y10" s="50"/>
      <c r="Z10" s="50"/>
      <c r="AA10" s="50"/>
      <c r="AB10" s="50"/>
      <c r="AC10" s="50"/>
    </row>
    <row r="11" spans="1:21" ht="14.25" customHeight="1">
      <c r="A11" s="262" t="s">
        <v>71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</row>
    <row r="12" spans="1:21" ht="15.75" customHeight="1">
      <c r="A12" s="42" t="s">
        <v>72</v>
      </c>
      <c r="B12" s="42"/>
      <c r="C12" s="42"/>
      <c r="D12" s="42"/>
      <c r="E12" s="42"/>
      <c r="F12" s="42"/>
      <c r="G12" s="42"/>
      <c r="H12" s="42"/>
      <c r="I12" s="58">
        <f>AD34</f>
        <v>53298</v>
      </c>
      <c r="J12" s="43" t="s">
        <v>32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6:33" ht="18" customHeight="1" thickBot="1">
      <c r="F13" t="s">
        <v>1</v>
      </c>
      <c r="AG13" t="s">
        <v>31</v>
      </c>
    </row>
    <row r="14" spans="1:36" ht="23.25" customHeight="1">
      <c r="A14" s="281" t="s">
        <v>15</v>
      </c>
      <c r="B14" s="288" t="s">
        <v>16</v>
      </c>
      <c r="C14" s="270" t="s">
        <v>17</v>
      </c>
      <c r="D14" s="247" t="s">
        <v>18</v>
      </c>
      <c r="E14" s="266" t="s">
        <v>19</v>
      </c>
      <c r="F14" s="247" t="s">
        <v>20</v>
      </c>
      <c r="G14" s="247" t="s">
        <v>21</v>
      </c>
      <c r="H14" s="247" t="s">
        <v>5</v>
      </c>
      <c r="I14" s="247" t="s">
        <v>7</v>
      </c>
      <c r="J14" s="279"/>
      <c r="K14" s="247" t="s">
        <v>6</v>
      </c>
      <c r="L14" s="247" t="s">
        <v>24</v>
      </c>
      <c r="M14" s="247" t="s">
        <v>25</v>
      </c>
      <c r="N14" s="251" t="s">
        <v>9</v>
      </c>
      <c r="O14" s="252"/>
      <c r="P14" s="252"/>
      <c r="Q14" s="252"/>
      <c r="R14" s="252"/>
      <c r="S14" s="239" t="s">
        <v>46</v>
      </c>
      <c r="T14" s="240"/>
      <c r="U14" s="254"/>
      <c r="V14" s="265" t="s">
        <v>47</v>
      </c>
      <c r="W14" s="240"/>
      <c r="X14" s="240"/>
      <c r="Y14" s="240"/>
      <c r="Z14" s="254"/>
      <c r="AA14" s="235" t="s">
        <v>48</v>
      </c>
      <c r="AB14" s="236"/>
      <c r="AC14" s="236"/>
      <c r="AD14" s="239" t="s">
        <v>4</v>
      </c>
      <c r="AE14" s="240"/>
      <c r="AF14" s="240"/>
      <c r="AG14" s="240"/>
      <c r="AH14" s="241"/>
      <c r="AI14" s="6"/>
      <c r="AJ14" s="6"/>
    </row>
    <row r="15" spans="1:36" ht="17.25" customHeight="1">
      <c r="A15" s="282"/>
      <c r="B15" s="289"/>
      <c r="C15" s="271"/>
      <c r="D15" s="284"/>
      <c r="E15" s="267"/>
      <c r="F15" s="248"/>
      <c r="G15" s="286"/>
      <c r="H15" s="284"/>
      <c r="I15" s="280"/>
      <c r="J15" s="280"/>
      <c r="K15" s="259"/>
      <c r="L15" s="248"/>
      <c r="M15" s="248"/>
      <c r="N15" s="253"/>
      <c r="O15" s="253"/>
      <c r="P15" s="253"/>
      <c r="Q15" s="253"/>
      <c r="R15" s="253"/>
      <c r="S15" s="242"/>
      <c r="T15" s="243"/>
      <c r="U15" s="255"/>
      <c r="V15" s="243"/>
      <c r="W15" s="243"/>
      <c r="X15" s="243"/>
      <c r="Y15" s="243"/>
      <c r="Z15" s="255"/>
      <c r="AA15" s="237"/>
      <c r="AB15" s="238"/>
      <c r="AC15" s="238"/>
      <c r="AD15" s="242"/>
      <c r="AE15" s="243"/>
      <c r="AF15" s="243"/>
      <c r="AG15" s="243"/>
      <c r="AH15" s="244"/>
      <c r="AI15" s="9"/>
      <c r="AJ15" s="9"/>
    </row>
    <row r="16" spans="1:36" s="25" customFormat="1" ht="34.5" customHeight="1">
      <c r="A16" s="282"/>
      <c r="B16" s="289"/>
      <c r="C16" s="271"/>
      <c r="D16" s="284"/>
      <c r="E16" s="267"/>
      <c r="F16" s="248"/>
      <c r="G16" s="286"/>
      <c r="H16" s="284"/>
      <c r="I16" s="280"/>
      <c r="J16" s="280"/>
      <c r="K16" s="259"/>
      <c r="L16" s="248"/>
      <c r="M16" s="248"/>
      <c r="N16" s="250" t="s">
        <v>8</v>
      </c>
      <c r="O16" s="250"/>
      <c r="P16" s="250"/>
      <c r="Q16" s="250" t="s">
        <v>2</v>
      </c>
      <c r="R16" s="250"/>
      <c r="S16" s="256" t="s">
        <v>8</v>
      </c>
      <c r="T16" s="256"/>
      <c r="U16" s="256"/>
      <c r="V16" s="268" t="s">
        <v>8</v>
      </c>
      <c r="W16" s="256"/>
      <c r="X16" s="256"/>
      <c r="Y16" s="233" t="s">
        <v>2</v>
      </c>
      <c r="Z16" s="269"/>
      <c r="AA16" s="276" t="s">
        <v>8</v>
      </c>
      <c r="AB16" s="277"/>
      <c r="AC16" s="278"/>
      <c r="AD16" s="256" t="s">
        <v>8</v>
      </c>
      <c r="AE16" s="256"/>
      <c r="AF16" s="256"/>
      <c r="AG16" s="233" t="s">
        <v>2</v>
      </c>
      <c r="AH16" s="234"/>
      <c r="AI16" s="24"/>
      <c r="AJ16" s="24"/>
    </row>
    <row r="17" spans="1:36" s="23" customFormat="1" ht="67.5" customHeight="1" thickBot="1">
      <c r="A17" s="283"/>
      <c r="B17" s="289"/>
      <c r="C17" s="272"/>
      <c r="D17" s="285"/>
      <c r="E17" s="267"/>
      <c r="F17" s="249"/>
      <c r="G17" s="287"/>
      <c r="H17" s="285"/>
      <c r="I17" s="63" t="s">
        <v>22</v>
      </c>
      <c r="J17" s="63" t="s">
        <v>23</v>
      </c>
      <c r="K17" s="260"/>
      <c r="L17" s="249"/>
      <c r="M17" s="249"/>
      <c r="N17" s="60" t="s">
        <v>0</v>
      </c>
      <c r="O17" s="60" t="s">
        <v>26</v>
      </c>
      <c r="P17" s="64" t="s">
        <v>3</v>
      </c>
      <c r="Q17" s="60" t="s">
        <v>0</v>
      </c>
      <c r="R17" s="60" t="s">
        <v>26</v>
      </c>
      <c r="S17" s="65" t="s">
        <v>0</v>
      </c>
      <c r="T17" s="60" t="s">
        <v>26</v>
      </c>
      <c r="U17" s="65" t="s">
        <v>3</v>
      </c>
      <c r="V17" s="81" t="s">
        <v>0</v>
      </c>
      <c r="W17" s="60" t="s">
        <v>26</v>
      </c>
      <c r="X17" s="88" t="s">
        <v>3</v>
      </c>
      <c r="Y17" s="65" t="s">
        <v>0</v>
      </c>
      <c r="Z17" s="65" t="s">
        <v>26</v>
      </c>
      <c r="AA17" s="65" t="s">
        <v>0</v>
      </c>
      <c r="AB17" s="65" t="s">
        <v>26</v>
      </c>
      <c r="AC17" s="151" t="s">
        <v>3</v>
      </c>
      <c r="AD17" s="65" t="s">
        <v>0</v>
      </c>
      <c r="AE17" s="60" t="s">
        <v>26</v>
      </c>
      <c r="AF17" s="65" t="s">
        <v>3</v>
      </c>
      <c r="AG17" s="65" t="s">
        <v>0</v>
      </c>
      <c r="AH17" s="66" t="s">
        <v>26</v>
      </c>
      <c r="AI17" s="21"/>
      <c r="AJ17" s="22"/>
    </row>
    <row r="18" spans="1:36" ht="15" customHeight="1" thickBot="1">
      <c r="A18" s="74">
        <v>1</v>
      </c>
      <c r="B18" s="75">
        <v>2</v>
      </c>
      <c r="C18" s="75">
        <v>3</v>
      </c>
      <c r="D18" s="76">
        <v>4</v>
      </c>
      <c r="E18" s="76">
        <v>5</v>
      </c>
      <c r="F18" s="76">
        <v>6</v>
      </c>
      <c r="G18" s="76">
        <v>7</v>
      </c>
      <c r="H18" s="76">
        <v>8</v>
      </c>
      <c r="I18" s="76">
        <v>9</v>
      </c>
      <c r="J18" s="76">
        <v>10</v>
      </c>
      <c r="K18" s="76">
        <v>11</v>
      </c>
      <c r="L18" s="76">
        <v>12</v>
      </c>
      <c r="M18" s="76">
        <v>13</v>
      </c>
      <c r="N18" s="77">
        <v>14</v>
      </c>
      <c r="O18" s="77">
        <v>15</v>
      </c>
      <c r="P18" s="77">
        <v>16</v>
      </c>
      <c r="Q18" s="77">
        <v>17</v>
      </c>
      <c r="R18" s="77">
        <v>18</v>
      </c>
      <c r="S18" s="78">
        <v>19</v>
      </c>
      <c r="T18" s="78">
        <v>20</v>
      </c>
      <c r="U18" s="78">
        <v>21</v>
      </c>
      <c r="V18" s="82">
        <v>22</v>
      </c>
      <c r="W18" s="78">
        <v>23</v>
      </c>
      <c r="X18" s="89">
        <v>24</v>
      </c>
      <c r="Y18" s="89">
        <v>25</v>
      </c>
      <c r="Z18" s="89">
        <v>26</v>
      </c>
      <c r="AA18" s="89">
        <v>27</v>
      </c>
      <c r="AB18" s="89">
        <v>28</v>
      </c>
      <c r="AC18" s="90">
        <v>29</v>
      </c>
      <c r="AD18" s="78">
        <v>30</v>
      </c>
      <c r="AE18" s="78">
        <v>31</v>
      </c>
      <c r="AF18" s="78">
        <v>32</v>
      </c>
      <c r="AG18" s="78">
        <v>33</v>
      </c>
      <c r="AH18" s="211">
        <v>34</v>
      </c>
      <c r="AI18" s="4"/>
      <c r="AJ18" s="4"/>
    </row>
    <row r="19" spans="1:36" ht="14.25" customHeight="1">
      <c r="A19" s="67" t="s">
        <v>27</v>
      </c>
      <c r="B19" s="68"/>
      <c r="C19" s="68"/>
      <c r="D19" s="69"/>
      <c r="E19" s="70"/>
      <c r="F19" s="71"/>
      <c r="G19" s="71"/>
      <c r="H19" s="71"/>
      <c r="I19" s="71"/>
      <c r="J19" s="71"/>
      <c r="K19" s="71"/>
      <c r="L19" s="71"/>
      <c r="M19" s="71"/>
      <c r="N19" s="72"/>
      <c r="O19" s="72"/>
      <c r="P19" s="72"/>
      <c r="Q19" s="72"/>
      <c r="R19" s="72"/>
      <c r="S19" s="73"/>
      <c r="T19" s="73"/>
      <c r="U19" s="83"/>
      <c r="V19" s="73"/>
      <c r="W19" s="73"/>
      <c r="X19" s="91"/>
      <c r="Y19" s="91"/>
      <c r="Z19" s="91"/>
      <c r="AA19" s="91"/>
      <c r="AB19" s="91"/>
      <c r="AC19" s="91"/>
      <c r="AD19" s="73"/>
      <c r="AE19" s="73"/>
      <c r="AF19" s="73"/>
      <c r="AG19" s="73"/>
      <c r="AH19" s="212"/>
      <c r="AI19" s="4"/>
      <c r="AJ19" s="4"/>
    </row>
    <row r="20" spans="1:36" ht="15" customHeight="1" thickBot="1">
      <c r="A20" s="29">
        <v>1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0">
        <v>0</v>
      </c>
      <c r="O20" s="182">
        <v>0</v>
      </c>
      <c r="P20" s="87">
        <v>0</v>
      </c>
      <c r="Q20" s="87">
        <v>0</v>
      </c>
      <c r="R20" s="87">
        <v>0</v>
      </c>
      <c r="S20" s="80">
        <v>0</v>
      </c>
      <c r="T20" s="80">
        <v>0</v>
      </c>
      <c r="U20" s="129">
        <v>0</v>
      </c>
      <c r="V20" s="80">
        <v>0</v>
      </c>
      <c r="W20" s="80">
        <v>0</v>
      </c>
      <c r="X20" s="87">
        <v>0</v>
      </c>
      <c r="Y20" s="87">
        <v>0</v>
      </c>
      <c r="Z20" s="87">
        <v>0</v>
      </c>
      <c r="AA20" s="197">
        <v>0</v>
      </c>
      <c r="AB20" s="197">
        <v>0</v>
      </c>
      <c r="AC20" s="197">
        <v>0</v>
      </c>
      <c r="AD20" s="80">
        <v>0</v>
      </c>
      <c r="AE20" s="197">
        <v>0</v>
      </c>
      <c r="AF20" s="197">
        <v>0</v>
      </c>
      <c r="AG20" s="95">
        <v>0</v>
      </c>
      <c r="AH20" s="213">
        <v>0</v>
      </c>
      <c r="AI20" s="4"/>
      <c r="AJ20" s="4"/>
    </row>
    <row r="21" spans="1:37" s="14" customFormat="1" ht="18.75" customHeight="1" thickBot="1">
      <c r="A21" s="273" t="s">
        <v>10</v>
      </c>
      <c r="B21" s="274"/>
      <c r="C21" s="274"/>
      <c r="D21" s="274"/>
      <c r="E21" s="274"/>
      <c r="F21" s="274"/>
      <c r="G21" s="274"/>
      <c r="H21" s="274"/>
      <c r="I21" s="274"/>
      <c r="J21" s="275"/>
      <c r="K21" s="160">
        <f>SUM(K20)</f>
        <v>0</v>
      </c>
      <c r="L21" s="160">
        <f aca="true" t="shared" si="0" ref="L21:AH21">SUM(L20)</f>
        <v>0</v>
      </c>
      <c r="M21" s="160">
        <f t="shared" si="0"/>
        <v>0</v>
      </c>
      <c r="N21" s="160">
        <f t="shared" si="0"/>
        <v>0</v>
      </c>
      <c r="O21" s="183">
        <f t="shared" si="0"/>
        <v>0</v>
      </c>
      <c r="P21" s="160">
        <f t="shared" si="0"/>
        <v>0</v>
      </c>
      <c r="Q21" s="160">
        <f t="shared" si="0"/>
        <v>0</v>
      </c>
      <c r="R21" s="160">
        <f t="shared" si="0"/>
        <v>0</v>
      </c>
      <c r="S21" s="160">
        <f t="shared" si="0"/>
        <v>0</v>
      </c>
      <c r="T21" s="160">
        <f t="shared" si="0"/>
        <v>0</v>
      </c>
      <c r="U21" s="160">
        <f t="shared" si="0"/>
        <v>0</v>
      </c>
      <c r="V21" s="161">
        <f t="shared" si="0"/>
        <v>0</v>
      </c>
      <c r="W21" s="160">
        <f t="shared" si="0"/>
        <v>0</v>
      </c>
      <c r="X21" s="162">
        <f t="shared" si="0"/>
        <v>0</v>
      </c>
      <c r="Y21" s="162">
        <f t="shared" si="0"/>
        <v>0</v>
      </c>
      <c r="Z21" s="162">
        <f t="shared" si="0"/>
        <v>0</v>
      </c>
      <c r="AA21" s="198">
        <f t="shared" si="0"/>
        <v>0</v>
      </c>
      <c r="AB21" s="198">
        <f t="shared" si="0"/>
        <v>0</v>
      </c>
      <c r="AC21" s="198">
        <f t="shared" si="0"/>
        <v>0</v>
      </c>
      <c r="AD21" s="160">
        <f t="shared" si="0"/>
        <v>0</v>
      </c>
      <c r="AE21" s="198">
        <f t="shared" si="0"/>
        <v>0</v>
      </c>
      <c r="AF21" s="198">
        <f t="shared" si="0"/>
        <v>0</v>
      </c>
      <c r="AG21" s="163">
        <f t="shared" si="0"/>
        <v>0</v>
      </c>
      <c r="AH21" s="214">
        <f t="shared" si="0"/>
        <v>0</v>
      </c>
      <c r="AI21" s="15"/>
      <c r="AJ21" s="15"/>
      <c r="AK21" s="15"/>
    </row>
    <row r="22" spans="1:37" ht="19.5" customHeight="1">
      <c r="A22" s="30" t="s">
        <v>28</v>
      </c>
      <c r="B22" s="20"/>
      <c r="C22" s="20"/>
      <c r="D22" s="31"/>
      <c r="E22" s="31"/>
      <c r="F22" s="32"/>
      <c r="G22" s="33"/>
      <c r="H22" s="34"/>
      <c r="I22" s="35"/>
      <c r="J22" s="36"/>
      <c r="K22" s="37"/>
      <c r="L22" s="38"/>
      <c r="M22" s="39"/>
      <c r="N22" s="40"/>
      <c r="O22" s="184"/>
      <c r="P22" s="19"/>
      <c r="Q22" s="19"/>
      <c r="R22" s="19"/>
      <c r="S22" s="41"/>
      <c r="T22" s="19"/>
      <c r="U22" s="84"/>
      <c r="V22" s="19"/>
      <c r="W22" s="19"/>
      <c r="X22" s="92"/>
      <c r="Y22" s="92"/>
      <c r="Z22" s="92"/>
      <c r="AA22" s="92"/>
      <c r="AB22" s="92"/>
      <c r="AC22" s="223"/>
      <c r="AD22" s="19"/>
      <c r="AE22" s="223"/>
      <c r="AF22" s="19"/>
      <c r="AG22" s="96"/>
      <c r="AH22" s="215"/>
      <c r="AI22" s="4"/>
      <c r="AJ22" s="4"/>
      <c r="AK22" s="4"/>
    </row>
    <row r="23" spans="1:37" ht="180.75" customHeight="1">
      <c r="A23" s="150">
        <v>1</v>
      </c>
      <c r="B23" s="148" t="s">
        <v>55</v>
      </c>
      <c r="C23" s="112" t="s">
        <v>79</v>
      </c>
      <c r="D23" s="108" t="s">
        <v>61</v>
      </c>
      <c r="E23" s="113" t="s">
        <v>56</v>
      </c>
      <c r="F23" s="113" t="s">
        <v>57</v>
      </c>
      <c r="G23" s="124" t="s">
        <v>58</v>
      </c>
      <c r="H23" s="126" t="s">
        <v>55</v>
      </c>
      <c r="I23" s="114" t="s">
        <v>59</v>
      </c>
      <c r="J23" s="152">
        <v>0</v>
      </c>
      <c r="K23" s="115">
        <v>9000</v>
      </c>
      <c r="L23" s="116" t="s">
        <v>60</v>
      </c>
      <c r="M23" s="109" t="s">
        <v>34</v>
      </c>
      <c r="N23" s="117">
        <v>0</v>
      </c>
      <c r="O23" s="185">
        <v>0</v>
      </c>
      <c r="P23" s="152">
        <v>0</v>
      </c>
      <c r="Q23" s="152">
        <v>0</v>
      </c>
      <c r="R23" s="152">
        <v>0</v>
      </c>
      <c r="S23" s="154">
        <v>9000</v>
      </c>
      <c r="T23" s="201">
        <v>3.2</v>
      </c>
      <c r="U23" s="152">
        <v>0</v>
      </c>
      <c r="V23" s="153">
        <v>0</v>
      </c>
      <c r="W23" s="201">
        <v>3.2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224">
        <v>0</v>
      </c>
      <c r="AD23" s="117">
        <f>N23+S23-V23</f>
        <v>9000</v>
      </c>
      <c r="AE23" s="152">
        <v>0</v>
      </c>
      <c r="AF23" s="152">
        <v>0</v>
      </c>
      <c r="AG23" s="152">
        <v>0</v>
      </c>
      <c r="AH23" s="216">
        <v>0</v>
      </c>
      <c r="AI23" s="4"/>
      <c r="AJ23" s="4"/>
      <c r="AK23" s="4"/>
    </row>
    <row r="24" spans="1:37" ht="165" customHeight="1">
      <c r="A24" s="150">
        <v>2</v>
      </c>
      <c r="B24" s="207" t="s">
        <v>64</v>
      </c>
      <c r="C24" s="112" t="s">
        <v>80</v>
      </c>
      <c r="D24" s="108" t="s">
        <v>62</v>
      </c>
      <c r="E24" s="113" t="s">
        <v>63</v>
      </c>
      <c r="F24" s="113" t="s">
        <v>57</v>
      </c>
      <c r="G24" s="124" t="s">
        <v>58</v>
      </c>
      <c r="H24" s="126" t="s">
        <v>64</v>
      </c>
      <c r="I24" s="114" t="s">
        <v>65</v>
      </c>
      <c r="J24" s="152">
        <v>0</v>
      </c>
      <c r="K24" s="208">
        <v>16065</v>
      </c>
      <c r="L24" s="116" t="s">
        <v>60</v>
      </c>
      <c r="M24" s="109" t="s">
        <v>34</v>
      </c>
      <c r="N24" s="117">
        <v>0</v>
      </c>
      <c r="O24" s="185">
        <v>0</v>
      </c>
      <c r="P24" s="152">
        <v>0</v>
      </c>
      <c r="Q24" s="152">
        <v>0</v>
      </c>
      <c r="R24" s="152">
        <v>0</v>
      </c>
      <c r="S24" s="154">
        <v>16065</v>
      </c>
      <c r="T24" s="201">
        <v>2.3</v>
      </c>
      <c r="U24" s="152">
        <v>0</v>
      </c>
      <c r="V24" s="153">
        <v>0</v>
      </c>
      <c r="W24" s="201">
        <v>2.3</v>
      </c>
      <c r="X24" s="152">
        <v>0</v>
      </c>
      <c r="Y24" s="152">
        <v>0</v>
      </c>
      <c r="Z24" s="152">
        <v>0</v>
      </c>
      <c r="AA24" s="152">
        <v>0</v>
      </c>
      <c r="AB24" s="152">
        <v>0</v>
      </c>
      <c r="AC24" s="224">
        <v>0</v>
      </c>
      <c r="AD24" s="117">
        <f>N24+S24-V24</f>
        <v>16065</v>
      </c>
      <c r="AE24" s="152">
        <v>0</v>
      </c>
      <c r="AF24" s="152">
        <v>0</v>
      </c>
      <c r="AG24" s="152">
        <v>0</v>
      </c>
      <c r="AH24" s="216">
        <v>0</v>
      </c>
      <c r="AI24" s="4"/>
      <c r="AJ24" s="4"/>
      <c r="AK24" s="4"/>
    </row>
    <row r="25" spans="1:37" ht="192.75" customHeight="1" thickBot="1">
      <c r="A25" s="149">
        <v>3</v>
      </c>
      <c r="B25" s="143" t="s">
        <v>73</v>
      </c>
      <c r="C25" s="202" t="s">
        <v>78</v>
      </c>
      <c r="D25" s="203" t="s">
        <v>74</v>
      </c>
      <c r="E25" s="204" t="s">
        <v>75</v>
      </c>
      <c r="F25" s="204" t="s">
        <v>57</v>
      </c>
      <c r="G25" s="205" t="s">
        <v>58</v>
      </c>
      <c r="H25" s="134" t="s">
        <v>73</v>
      </c>
      <c r="I25" s="135" t="s">
        <v>76</v>
      </c>
      <c r="J25" s="144">
        <v>0</v>
      </c>
      <c r="K25" s="136">
        <v>3233</v>
      </c>
      <c r="L25" s="137" t="s">
        <v>60</v>
      </c>
      <c r="M25" s="178" t="s">
        <v>34</v>
      </c>
      <c r="N25" s="139">
        <v>0</v>
      </c>
      <c r="O25" s="186">
        <v>0</v>
      </c>
      <c r="P25" s="144">
        <v>0</v>
      </c>
      <c r="Q25" s="144">
        <v>0</v>
      </c>
      <c r="R25" s="144">
        <v>0</v>
      </c>
      <c r="S25" s="155">
        <v>3233</v>
      </c>
      <c r="T25" s="144">
        <v>0</v>
      </c>
      <c r="U25" s="144">
        <v>0</v>
      </c>
      <c r="V25" s="145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225">
        <v>0</v>
      </c>
      <c r="AD25" s="206">
        <f>N25+S25-V25</f>
        <v>3233</v>
      </c>
      <c r="AE25" s="144">
        <v>0</v>
      </c>
      <c r="AF25" s="144">
        <v>0</v>
      </c>
      <c r="AG25" s="144">
        <v>0</v>
      </c>
      <c r="AH25" s="217">
        <v>0</v>
      </c>
      <c r="AI25" s="4"/>
      <c r="AJ25" s="4"/>
      <c r="AK25" s="4"/>
    </row>
    <row r="26" spans="1:35" s="14" customFormat="1" ht="16.5" customHeight="1" thickBot="1">
      <c r="A26" s="156" t="s">
        <v>11</v>
      </c>
      <c r="B26" s="157"/>
      <c r="C26" s="158"/>
      <c r="D26" s="159"/>
      <c r="E26" s="159"/>
      <c r="F26" s="159"/>
      <c r="G26" s="159"/>
      <c r="H26" s="159"/>
      <c r="I26" s="159"/>
      <c r="J26" s="159"/>
      <c r="K26" s="229">
        <f>K23+K24+K25</f>
        <v>28298</v>
      </c>
      <c r="L26" s="179">
        <v>0</v>
      </c>
      <c r="M26" s="179"/>
      <c r="N26" s="179">
        <f aca="true" t="shared" si="1" ref="N26:AH26">N23+N24+N25</f>
        <v>0</v>
      </c>
      <c r="O26" s="180">
        <f t="shared" si="1"/>
        <v>0</v>
      </c>
      <c r="P26" s="180">
        <f t="shared" si="1"/>
        <v>0</v>
      </c>
      <c r="Q26" s="180">
        <f t="shared" si="1"/>
        <v>0</v>
      </c>
      <c r="R26" s="180">
        <f t="shared" si="1"/>
        <v>0</v>
      </c>
      <c r="S26" s="229">
        <f t="shared" si="1"/>
        <v>28298</v>
      </c>
      <c r="T26" s="230">
        <f t="shared" si="1"/>
        <v>5.5</v>
      </c>
      <c r="U26" s="181">
        <f>U23+U24+U25</f>
        <v>0</v>
      </c>
      <c r="V26" s="181">
        <f t="shared" si="1"/>
        <v>0</v>
      </c>
      <c r="W26" s="230">
        <f t="shared" si="1"/>
        <v>5.5</v>
      </c>
      <c r="X26" s="181">
        <f t="shared" si="1"/>
        <v>0</v>
      </c>
      <c r="Y26" s="181">
        <f t="shared" si="1"/>
        <v>0</v>
      </c>
      <c r="Z26" s="181">
        <f t="shared" si="1"/>
        <v>0</v>
      </c>
      <c r="AA26" s="181">
        <f t="shared" si="1"/>
        <v>0</v>
      </c>
      <c r="AB26" s="181">
        <v>0</v>
      </c>
      <c r="AC26" s="232">
        <f t="shared" si="1"/>
        <v>0</v>
      </c>
      <c r="AD26" s="229">
        <f t="shared" si="1"/>
        <v>28298</v>
      </c>
      <c r="AE26" s="181">
        <v>0</v>
      </c>
      <c r="AF26" s="181">
        <v>0</v>
      </c>
      <c r="AG26" s="181">
        <f t="shared" si="1"/>
        <v>0</v>
      </c>
      <c r="AH26" s="181">
        <f t="shared" si="1"/>
        <v>0</v>
      </c>
      <c r="AI26" s="16"/>
    </row>
    <row r="27" spans="1:36" ht="18.75" customHeight="1">
      <c r="A27" s="98" t="s">
        <v>29</v>
      </c>
      <c r="B27" s="99"/>
      <c r="C27" s="99"/>
      <c r="D27" s="100"/>
      <c r="E27" s="100"/>
      <c r="F27" s="100"/>
      <c r="G27" s="100"/>
      <c r="H27" s="100"/>
      <c r="I27" s="100"/>
      <c r="J27" s="100"/>
      <c r="K27" s="101"/>
      <c r="L27" s="101"/>
      <c r="M27" s="101"/>
      <c r="N27" s="101"/>
      <c r="O27" s="187"/>
      <c r="P27" s="102"/>
      <c r="Q27" s="103"/>
      <c r="R27" s="104"/>
      <c r="S27" s="104"/>
      <c r="T27" s="104"/>
      <c r="U27" s="105"/>
      <c r="V27" s="104"/>
      <c r="W27" s="104"/>
      <c r="X27" s="106"/>
      <c r="Y27" s="106"/>
      <c r="Z27" s="106"/>
      <c r="AA27" s="226"/>
      <c r="AB27" s="226"/>
      <c r="AC27" s="226"/>
      <c r="AD27" s="104"/>
      <c r="AE27" s="226"/>
      <c r="AF27" s="104"/>
      <c r="AG27" s="107"/>
      <c r="AH27" s="218"/>
      <c r="AI27" s="11"/>
      <c r="AJ27" s="10"/>
    </row>
    <row r="28" spans="1:36" ht="153.75" customHeight="1">
      <c r="A28" s="110">
        <v>1</v>
      </c>
      <c r="B28" s="111" t="s">
        <v>37</v>
      </c>
      <c r="C28" s="112" t="s">
        <v>81</v>
      </c>
      <c r="D28" s="108" t="s">
        <v>40</v>
      </c>
      <c r="E28" s="113" t="s">
        <v>51</v>
      </c>
      <c r="F28" s="108" t="s">
        <v>36</v>
      </c>
      <c r="G28" s="124" t="s">
        <v>53</v>
      </c>
      <c r="H28" s="126" t="s">
        <v>50</v>
      </c>
      <c r="I28" s="114" t="s">
        <v>39</v>
      </c>
      <c r="J28" s="114" t="s">
        <v>66</v>
      </c>
      <c r="K28" s="115">
        <v>30000</v>
      </c>
      <c r="L28" s="116" t="s">
        <v>38</v>
      </c>
      <c r="M28" s="109" t="s">
        <v>34</v>
      </c>
      <c r="N28" s="117">
        <v>30000</v>
      </c>
      <c r="O28" s="188">
        <v>0</v>
      </c>
      <c r="P28" s="118">
        <v>0</v>
      </c>
      <c r="Q28" s="118">
        <v>0</v>
      </c>
      <c r="R28" s="118">
        <v>0</v>
      </c>
      <c r="S28" s="117">
        <v>0</v>
      </c>
      <c r="T28" s="141">
        <v>3107</v>
      </c>
      <c r="U28" s="118">
        <v>0</v>
      </c>
      <c r="V28" s="117">
        <v>30000</v>
      </c>
      <c r="W28" s="141">
        <v>3107</v>
      </c>
      <c r="X28" s="118">
        <v>0</v>
      </c>
      <c r="Y28" s="118">
        <v>0</v>
      </c>
      <c r="Z28" s="118">
        <v>0</v>
      </c>
      <c r="AA28" s="209">
        <v>0</v>
      </c>
      <c r="AB28" s="209">
        <v>0</v>
      </c>
      <c r="AC28" s="209">
        <v>0</v>
      </c>
      <c r="AD28" s="117">
        <f>N28+S28-V28</f>
        <v>0</v>
      </c>
      <c r="AE28" s="209">
        <v>0</v>
      </c>
      <c r="AF28" s="209">
        <v>0</v>
      </c>
      <c r="AG28" s="119">
        <v>0</v>
      </c>
      <c r="AH28" s="219">
        <v>0</v>
      </c>
      <c r="AI28" s="11"/>
      <c r="AJ28" s="10"/>
    </row>
    <row r="29" spans="1:36" ht="166.5" customHeight="1" thickBot="1">
      <c r="A29" s="125">
        <v>2</v>
      </c>
      <c r="B29" s="130" t="s">
        <v>41</v>
      </c>
      <c r="C29" s="131" t="s">
        <v>42</v>
      </c>
      <c r="D29" s="132" t="s">
        <v>43</v>
      </c>
      <c r="E29" s="127" t="s">
        <v>52</v>
      </c>
      <c r="F29" s="132" t="s">
        <v>36</v>
      </c>
      <c r="G29" s="133" t="s">
        <v>53</v>
      </c>
      <c r="H29" s="134" t="s">
        <v>54</v>
      </c>
      <c r="I29" s="135" t="s">
        <v>44</v>
      </c>
      <c r="J29" s="135" t="s">
        <v>77</v>
      </c>
      <c r="K29" s="136">
        <v>40000</v>
      </c>
      <c r="L29" s="137" t="s">
        <v>49</v>
      </c>
      <c r="M29" s="138" t="s">
        <v>34</v>
      </c>
      <c r="N29" s="139">
        <v>31500</v>
      </c>
      <c r="O29" s="189">
        <v>0</v>
      </c>
      <c r="P29" s="140">
        <v>0</v>
      </c>
      <c r="Q29" s="140">
        <v>0</v>
      </c>
      <c r="R29" s="140">
        <v>0</v>
      </c>
      <c r="S29" s="139">
        <v>24000</v>
      </c>
      <c r="T29" s="142">
        <v>4581</v>
      </c>
      <c r="U29" s="194">
        <v>0</v>
      </c>
      <c r="V29" s="139">
        <v>30500</v>
      </c>
      <c r="W29" s="142">
        <v>4581</v>
      </c>
      <c r="X29" s="140">
        <v>0</v>
      </c>
      <c r="Y29" s="140">
        <v>0</v>
      </c>
      <c r="Z29" s="140">
        <v>0</v>
      </c>
      <c r="AA29" s="194">
        <v>0</v>
      </c>
      <c r="AB29" s="194">
        <v>0</v>
      </c>
      <c r="AC29" s="194">
        <v>0</v>
      </c>
      <c r="AD29" s="139">
        <f>N29+S29-V29</f>
        <v>25000</v>
      </c>
      <c r="AE29" s="210">
        <f>O29+T29-W29</f>
        <v>0</v>
      </c>
      <c r="AF29" s="210">
        <f>P29+U29-X29</f>
        <v>0</v>
      </c>
      <c r="AG29" s="128">
        <v>0</v>
      </c>
      <c r="AH29" s="220">
        <v>0</v>
      </c>
      <c r="AI29" s="11"/>
      <c r="AJ29" s="10"/>
    </row>
    <row r="30" spans="1:35" s="147" customFormat="1" ht="18.75" customHeight="1" thickBot="1">
      <c r="A30" s="164" t="s">
        <v>12</v>
      </c>
      <c r="B30" s="165"/>
      <c r="C30" s="166"/>
      <c r="D30" s="167"/>
      <c r="E30" s="168"/>
      <c r="F30" s="168"/>
      <c r="G30" s="169"/>
      <c r="H30" s="165"/>
      <c r="I30" s="168"/>
      <c r="J30" s="170"/>
      <c r="K30" s="229">
        <f>K28+K29</f>
        <v>70000</v>
      </c>
      <c r="L30" s="171"/>
      <c r="M30" s="171"/>
      <c r="N30" s="229">
        <f aca="true" t="shared" si="2" ref="N30:AH30">N28+N29</f>
        <v>61500</v>
      </c>
      <c r="O30" s="190">
        <f t="shared" si="2"/>
        <v>0</v>
      </c>
      <c r="P30" s="172">
        <f t="shared" si="2"/>
        <v>0</v>
      </c>
      <c r="Q30" s="172">
        <f t="shared" si="2"/>
        <v>0</v>
      </c>
      <c r="R30" s="172">
        <f t="shared" si="2"/>
        <v>0</v>
      </c>
      <c r="S30" s="229">
        <f t="shared" si="2"/>
        <v>24000</v>
      </c>
      <c r="T30" s="229">
        <f>T28+T29</f>
        <v>7688</v>
      </c>
      <c r="U30" s="195">
        <f t="shared" si="2"/>
        <v>0</v>
      </c>
      <c r="V30" s="229">
        <f t="shared" si="2"/>
        <v>60500</v>
      </c>
      <c r="W30" s="229">
        <f t="shared" si="2"/>
        <v>7688</v>
      </c>
      <c r="X30" s="172">
        <f t="shared" si="2"/>
        <v>0</v>
      </c>
      <c r="Y30" s="172">
        <f t="shared" si="2"/>
        <v>0</v>
      </c>
      <c r="Z30" s="172">
        <f t="shared" si="2"/>
        <v>0</v>
      </c>
      <c r="AA30" s="195">
        <f t="shared" si="2"/>
        <v>0</v>
      </c>
      <c r="AB30" s="195">
        <f t="shared" si="2"/>
        <v>0</v>
      </c>
      <c r="AC30" s="195">
        <f t="shared" si="2"/>
        <v>0</v>
      </c>
      <c r="AD30" s="229">
        <f t="shared" si="2"/>
        <v>25000</v>
      </c>
      <c r="AE30" s="195">
        <f t="shared" si="2"/>
        <v>0</v>
      </c>
      <c r="AF30" s="195">
        <f t="shared" si="2"/>
        <v>0</v>
      </c>
      <c r="AG30" s="172">
        <f t="shared" si="2"/>
        <v>0</v>
      </c>
      <c r="AH30" s="221">
        <f t="shared" si="2"/>
        <v>0</v>
      </c>
      <c r="AI30" s="146"/>
    </row>
    <row r="31" spans="1:36" ht="16.5" customHeight="1" thickBot="1">
      <c r="A31" s="45" t="s">
        <v>30</v>
      </c>
      <c r="B31" s="62"/>
      <c r="C31" s="46"/>
      <c r="D31" s="47"/>
      <c r="E31" s="48"/>
      <c r="F31" s="48"/>
      <c r="G31" s="48"/>
      <c r="H31" s="48"/>
      <c r="I31" s="48"/>
      <c r="J31" s="48"/>
      <c r="K31" s="49"/>
      <c r="L31" s="85"/>
      <c r="M31" s="85"/>
      <c r="N31" s="51"/>
      <c r="O31" s="191"/>
      <c r="P31" s="51"/>
      <c r="Q31" s="51"/>
      <c r="R31" s="51"/>
      <c r="S31" s="52"/>
      <c r="T31" s="51"/>
      <c r="U31" s="196"/>
      <c r="V31" s="51"/>
      <c r="W31" s="51"/>
      <c r="X31" s="93"/>
      <c r="Y31" s="93"/>
      <c r="Z31" s="93"/>
      <c r="AA31" s="227"/>
      <c r="AB31" s="227"/>
      <c r="AC31" s="227"/>
      <c r="AD31" s="86"/>
      <c r="AE31" s="227"/>
      <c r="AF31" s="86"/>
      <c r="AG31" s="97"/>
      <c r="AH31" s="222"/>
      <c r="AI31" s="11"/>
      <c r="AJ31" s="10"/>
    </row>
    <row r="32" spans="1:36" ht="18" customHeight="1" thickBot="1">
      <c r="A32" s="29">
        <v>1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182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197">
        <v>0</v>
      </c>
      <c r="V32" s="79">
        <v>0</v>
      </c>
      <c r="W32" s="79">
        <v>0</v>
      </c>
      <c r="X32" s="87">
        <v>0</v>
      </c>
      <c r="Y32" s="87">
        <v>0</v>
      </c>
      <c r="Z32" s="87">
        <v>0</v>
      </c>
      <c r="AA32" s="197">
        <v>0</v>
      </c>
      <c r="AB32" s="197">
        <v>0</v>
      </c>
      <c r="AC32" s="197">
        <v>0</v>
      </c>
      <c r="AD32" s="79">
        <v>0</v>
      </c>
      <c r="AE32" s="197">
        <v>0</v>
      </c>
      <c r="AF32" s="197">
        <v>0</v>
      </c>
      <c r="AG32" s="95">
        <v>0</v>
      </c>
      <c r="AH32" s="213">
        <v>0</v>
      </c>
      <c r="AI32" s="11"/>
      <c r="AJ32" s="10"/>
    </row>
    <row r="33" spans="1:35" s="14" customFormat="1" ht="18" customHeight="1" thickBot="1">
      <c r="A33" s="173" t="s">
        <v>13</v>
      </c>
      <c r="B33" s="174"/>
      <c r="C33" s="175"/>
      <c r="D33" s="176"/>
      <c r="E33" s="176"/>
      <c r="F33" s="176"/>
      <c r="G33" s="176"/>
      <c r="H33" s="176"/>
      <c r="I33" s="176"/>
      <c r="J33" s="176"/>
      <c r="K33" s="163">
        <f aca="true" t="shared" si="3" ref="K33:AH33">SUM(K32)</f>
        <v>0</v>
      </c>
      <c r="L33" s="163">
        <f t="shared" si="3"/>
        <v>0</v>
      </c>
      <c r="M33" s="163">
        <f t="shared" si="3"/>
        <v>0</v>
      </c>
      <c r="N33" s="163">
        <f t="shared" si="3"/>
        <v>0</v>
      </c>
      <c r="O33" s="183">
        <f t="shared" si="3"/>
        <v>0</v>
      </c>
      <c r="P33" s="163">
        <f t="shared" si="3"/>
        <v>0</v>
      </c>
      <c r="Q33" s="163">
        <f t="shared" si="3"/>
        <v>0</v>
      </c>
      <c r="R33" s="163">
        <f t="shared" si="3"/>
        <v>0</v>
      </c>
      <c r="S33" s="163">
        <f t="shared" si="3"/>
        <v>0</v>
      </c>
      <c r="T33" s="163">
        <f t="shared" si="3"/>
        <v>0</v>
      </c>
      <c r="U33" s="198">
        <f t="shared" si="3"/>
        <v>0</v>
      </c>
      <c r="V33" s="177">
        <f t="shared" si="3"/>
        <v>0</v>
      </c>
      <c r="W33" s="163">
        <f t="shared" si="3"/>
        <v>0</v>
      </c>
      <c r="X33" s="162">
        <f t="shared" si="3"/>
        <v>0</v>
      </c>
      <c r="Y33" s="162">
        <f t="shared" si="3"/>
        <v>0</v>
      </c>
      <c r="Z33" s="162">
        <f t="shared" si="3"/>
        <v>0</v>
      </c>
      <c r="AA33" s="198">
        <f t="shared" si="3"/>
        <v>0</v>
      </c>
      <c r="AB33" s="198">
        <f t="shared" si="3"/>
        <v>0</v>
      </c>
      <c r="AC33" s="198">
        <f t="shared" si="3"/>
        <v>0</v>
      </c>
      <c r="AD33" s="163">
        <f t="shared" si="3"/>
        <v>0</v>
      </c>
      <c r="AE33" s="198">
        <f t="shared" si="3"/>
        <v>0</v>
      </c>
      <c r="AF33" s="198">
        <f t="shared" si="3"/>
        <v>0</v>
      </c>
      <c r="AG33" s="163">
        <f t="shared" si="3"/>
        <v>0</v>
      </c>
      <c r="AH33" s="214">
        <f t="shared" si="3"/>
        <v>0</v>
      </c>
      <c r="AI33" s="16"/>
    </row>
    <row r="34" spans="1:36" s="18" customFormat="1" ht="18.75" customHeight="1" thickBot="1">
      <c r="A34" s="245" t="s">
        <v>14</v>
      </c>
      <c r="B34" s="246"/>
      <c r="C34" s="53"/>
      <c r="D34" s="54"/>
      <c r="E34" s="54"/>
      <c r="F34" s="54"/>
      <c r="G34" s="54"/>
      <c r="H34" s="54"/>
      <c r="I34" s="54"/>
      <c r="J34" s="54"/>
      <c r="K34" s="55">
        <f>K26+K30+K33</f>
        <v>98298</v>
      </c>
      <c r="L34" s="192">
        <f aca="true" t="shared" si="4" ref="L34:AH34">L26+L30+L33</f>
        <v>0</v>
      </c>
      <c r="M34" s="193">
        <f t="shared" si="4"/>
        <v>0</v>
      </c>
      <c r="N34" s="55">
        <f t="shared" si="4"/>
        <v>61500</v>
      </c>
      <c r="O34" s="193">
        <f t="shared" si="4"/>
        <v>0</v>
      </c>
      <c r="P34" s="193">
        <f t="shared" si="4"/>
        <v>0</v>
      </c>
      <c r="Q34" s="193">
        <f t="shared" si="4"/>
        <v>0</v>
      </c>
      <c r="R34" s="193">
        <f t="shared" si="4"/>
        <v>0</v>
      </c>
      <c r="S34" s="55">
        <f t="shared" si="4"/>
        <v>52298</v>
      </c>
      <c r="T34" s="200">
        <f t="shared" si="4"/>
        <v>7693.5</v>
      </c>
      <c r="U34" s="199">
        <f t="shared" si="4"/>
        <v>0</v>
      </c>
      <c r="V34" s="55">
        <f t="shared" si="4"/>
        <v>60500</v>
      </c>
      <c r="W34" s="200">
        <f t="shared" si="4"/>
        <v>7693.5</v>
      </c>
      <c r="X34" s="199">
        <f t="shared" si="4"/>
        <v>0</v>
      </c>
      <c r="Y34" s="199">
        <f t="shared" si="4"/>
        <v>0</v>
      </c>
      <c r="Z34" s="199">
        <f t="shared" si="4"/>
        <v>0</v>
      </c>
      <c r="AA34" s="199">
        <f t="shared" si="4"/>
        <v>0</v>
      </c>
      <c r="AB34" s="199">
        <f t="shared" si="4"/>
        <v>0</v>
      </c>
      <c r="AC34" s="228">
        <f t="shared" si="4"/>
        <v>0</v>
      </c>
      <c r="AD34" s="55">
        <f t="shared" si="4"/>
        <v>53298</v>
      </c>
      <c r="AE34" s="231">
        <f t="shared" si="4"/>
        <v>0</v>
      </c>
      <c r="AF34" s="199">
        <f t="shared" si="4"/>
        <v>0</v>
      </c>
      <c r="AG34" s="199">
        <f t="shared" si="4"/>
        <v>0</v>
      </c>
      <c r="AH34" s="228">
        <f t="shared" si="4"/>
        <v>0</v>
      </c>
      <c r="AI34" s="56"/>
      <c r="AJ34" s="57"/>
    </row>
    <row r="35" spans="1:36" ht="24.75" customHeight="1">
      <c r="A35" s="26"/>
      <c r="B35" s="26"/>
      <c r="C35" s="26"/>
      <c r="D35" s="3"/>
      <c r="E35" s="3"/>
      <c r="F35" s="3"/>
      <c r="G35" s="3"/>
      <c r="H35" s="3"/>
      <c r="I35" s="3"/>
      <c r="J35" s="3"/>
      <c r="K35" s="27"/>
      <c r="L35" s="3"/>
      <c r="M35" s="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94"/>
      <c r="Y35" s="94"/>
      <c r="Z35" s="94"/>
      <c r="AA35" s="94"/>
      <c r="AB35" s="94"/>
      <c r="AC35" s="94"/>
      <c r="AD35" s="27"/>
      <c r="AE35" s="27"/>
      <c r="AF35" s="27"/>
      <c r="AG35" s="27"/>
      <c r="AH35" s="27"/>
      <c r="AI35" s="11"/>
      <c r="AJ35" s="10"/>
    </row>
    <row r="36" spans="1:19" ht="13.5">
      <c r="A36" s="8"/>
      <c r="B36" s="8"/>
      <c r="C36" s="8"/>
      <c r="D36" s="18"/>
      <c r="E36" s="18"/>
      <c r="F36" s="12"/>
      <c r="G36" s="12"/>
      <c r="H36" s="12"/>
      <c r="I36" s="12"/>
      <c r="J36" s="12"/>
      <c r="K36" s="3"/>
      <c r="L36" s="3"/>
      <c r="P36" s="5"/>
      <c r="Q36" s="5"/>
      <c r="R36" s="5"/>
      <c r="S36" s="5"/>
    </row>
    <row r="37" spans="4:19" ht="15" customHeight="1">
      <c r="D37" s="5"/>
      <c r="E37" s="5"/>
      <c r="F37" s="5"/>
      <c r="G37" s="5"/>
      <c r="H37" s="5"/>
      <c r="I37" s="5"/>
      <c r="J37" s="5"/>
      <c r="K37" s="5"/>
      <c r="L37" s="5"/>
      <c r="O37" s="5"/>
      <c r="P37" s="5"/>
      <c r="Q37" s="5"/>
      <c r="R37" s="5"/>
      <c r="S37" s="5"/>
    </row>
  </sheetData>
  <sheetProtection/>
  <mergeCells count="33">
    <mergeCell ref="AA16:AC16"/>
    <mergeCell ref="I14:J16"/>
    <mergeCell ref="N16:P16"/>
    <mergeCell ref="A14:A17"/>
    <mergeCell ref="D14:D17"/>
    <mergeCell ref="G14:G17"/>
    <mergeCell ref="H14:H17"/>
    <mergeCell ref="B14:B17"/>
    <mergeCell ref="E14:E17"/>
    <mergeCell ref="S16:U16"/>
    <mergeCell ref="V16:X16"/>
    <mergeCell ref="Y16:Z16"/>
    <mergeCell ref="C14:C17"/>
    <mergeCell ref="A21:J21"/>
    <mergeCell ref="AD16:AF16"/>
    <mergeCell ref="A2:AC2"/>
    <mergeCell ref="A3:AC3"/>
    <mergeCell ref="K14:K17"/>
    <mergeCell ref="L14:L17"/>
    <mergeCell ref="A8:U8"/>
    <mergeCell ref="A11:U11"/>
    <mergeCell ref="A9:U9"/>
    <mergeCell ref="A10:N10"/>
    <mergeCell ref="V14:Z15"/>
    <mergeCell ref="AG16:AH16"/>
    <mergeCell ref="AA14:AC15"/>
    <mergeCell ref="AD14:AH15"/>
    <mergeCell ref="A34:B34"/>
    <mergeCell ref="M14:M17"/>
    <mergeCell ref="Q16:R16"/>
    <mergeCell ref="N14:R15"/>
    <mergeCell ref="S14:U15"/>
    <mergeCell ref="F14:F17"/>
  </mergeCells>
  <printOptions/>
  <pageMargins left="0.2" right="0.17" top="0.68" bottom="0.26" header="0.56" footer="0.16"/>
  <pageSetup horizontalDpi="1200" verticalDpi="1200" orientation="landscape" paperSize="9" scale="55" r:id="rId1"/>
  <rowBreaks count="1" manualBreakCount="1">
    <brk id="26" max="33" man="1"/>
  </rowBreaks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2017-01-09T05:56:28Z</cp:lastPrinted>
  <dcterms:created xsi:type="dcterms:W3CDTF">2000-10-03T09:28:13Z</dcterms:created>
  <dcterms:modified xsi:type="dcterms:W3CDTF">2018-07-30T01:01:21Z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